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245" windowHeight="8250" tabRatio="936"/>
  </bookViews>
  <sheets>
    <sheet name="件名①" sheetId="43" r:id="rId1"/>
    <sheet name="件名②" sheetId="44" r:id="rId2"/>
    <sheet name="件名③" sheetId="45" r:id="rId3"/>
  </sheets>
  <definedNames>
    <definedName name="_xlnm.Print_Area" localSheetId="0">件名①!$A$1:$L$31</definedName>
    <definedName name="_xlnm.Print_Area" localSheetId="1">件名②!$A$1:$L$31</definedName>
    <definedName name="_xlnm.Print_Area" localSheetId="2">件名③!$A$1:$L$31</definedName>
  </definedNames>
  <calcPr calcId="145621"/>
</workbook>
</file>

<file path=xl/calcChain.xml><?xml version="1.0" encoding="utf-8"?>
<calcChain xmlns="http://schemas.openxmlformats.org/spreadsheetml/2006/main">
  <c r="G13" i="43" l="1"/>
  <c r="I25" i="45" l="1"/>
  <c r="J24" i="45"/>
  <c r="G24" i="45"/>
  <c r="J23" i="45"/>
  <c r="G23" i="45"/>
  <c r="J22" i="45"/>
  <c r="G22" i="45"/>
  <c r="J21" i="45"/>
  <c r="G21" i="45"/>
  <c r="J20" i="45"/>
  <c r="G20" i="45"/>
  <c r="J19" i="45"/>
  <c r="G19" i="45"/>
  <c r="J18" i="45"/>
  <c r="G18" i="45"/>
  <c r="J17" i="45"/>
  <c r="G17" i="45"/>
  <c r="J16" i="45"/>
  <c r="G16" i="45"/>
  <c r="J15" i="45"/>
  <c r="G15" i="45"/>
  <c r="J14" i="45"/>
  <c r="G14" i="45"/>
  <c r="J13" i="45"/>
  <c r="G13" i="45"/>
  <c r="I25" i="44"/>
  <c r="J24" i="44"/>
  <c r="G24" i="44"/>
  <c r="J23" i="44"/>
  <c r="G23" i="44"/>
  <c r="J22" i="44"/>
  <c r="G22" i="44"/>
  <c r="J21" i="44"/>
  <c r="G21" i="44"/>
  <c r="J20" i="44"/>
  <c r="G20" i="44"/>
  <c r="J19" i="44"/>
  <c r="G19" i="44"/>
  <c r="J18" i="44"/>
  <c r="G18" i="44"/>
  <c r="J17" i="44"/>
  <c r="G17" i="44"/>
  <c r="J16" i="44"/>
  <c r="G16" i="44"/>
  <c r="J15" i="44"/>
  <c r="G15" i="44"/>
  <c r="J14" i="44"/>
  <c r="G14" i="44"/>
  <c r="J13" i="44"/>
  <c r="G13" i="44"/>
  <c r="I25" i="43"/>
  <c r="J24" i="43"/>
  <c r="G24" i="43"/>
  <c r="J23" i="43"/>
  <c r="G23" i="43"/>
  <c r="J22" i="43"/>
  <c r="G22" i="43"/>
  <c r="J21" i="43"/>
  <c r="G21" i="43"/>
  <c r="J20" i="43"/>
  <c r="G20" i="43"/>
  <c r="J19" i="43"/>
  <c r="G19" i="43"/>
  <c r="J18" i="43"/>
  <c r="G18" i="43"/>
  <c r="J17" i="43"/>
  <c r="G17" i="43"/>
  <c r="J16" i="43"/>
  <c r="G16" i="43"/>
  <c r="J15" i="43"/>
  <c r="G15" i="43"/>
  <c r="J14" i="43"/>
  <c r="G14" i="43"/>
  <c r="J13" i="43"/>
  <c r="K14" i="43" l="1"/>
  <c r="K19" i="43"/>
  <c r="K20" i="43"/>
  <c r="K21" i="43"/>
  <c r="K22" i="43"/>
  <c r="K16" i="43"/>
  <c r="K17" i="43"/>
  <c r="K18" i="43"/>
  <c r="K15" i="43"/>
  <c r="K13" i="44"/>
  <c r="K14" i="44"/>
  <c r="K15" i="44"/>
  <c r="K16" i="44"/>
  <c r="K17" i="44"/>
  <c r="K18" i="44"/>
  <c r="K19" i="44"/>
  <c r="K20" i="44"/>
  <c r="K21" i="44"/>
  <c r="K22" i="44"/>
  <c r="K23" i="44"/>
  <c r="K24" i="44"/>
  <c r="K13" i="45"/>
  <c r="K14" i="45"/>
  <c r="K15" i="45"/>
  <c r="K16" i="45"/>
  <c r="K17" i="45"/>
  <c r="K18" i="45"/>
  <c r="K19" i="45"/>
  <c r="K20" i="45"/>
  <c r="K21" i="45"/>
  <c r="K22" i="45"/>
  <c r="K23" i="45"/>
  <c r="K24" i="45"/>
  <c r="K23" i="43"/>
  <c r="K13" i="43"/>
  <c r="K24" i="43"/>
  <c r="K25" i="45" l="1"/>
  <c r="K26" i="45" s="1"/>
  <c r="K25" i="44"/>
  <c r="K26" i="44" s="1"/>
  <c r="K25" i="43"/>
  <c r="K26" i="43" s="1"/>
</calcChain>
</file>

<file path=xl/sharedStrings.xml><?xml version="1.0" encoding="utf-8"?>
<sst xmlns="http://schemas.openxmlformats.org/spreadsheetml/2006/main" count="207" uniqueCount="58">
  <si>
    <t>契約単価
（円）</t>
    <rPh sb="0" eb="2">
      <t>ケイヤク</t>
    </rPh>
    <rPh sb="2" eb="4">
      <t>タンカ</t>
    </rPh>
    <rPh sb="6" eb="7">
      <t>エン</t>
    </rPh>
    <phoneticPr fontId="2"/>
  </si>
  <si>
    <t>契約電力
（ｋＷ）</t>
    <rPh sb="0" eb="2">
      <t>ケイヤク</t>
    </rPh>
    <rPh sb="2" eb="4">
      <t>デンリョク</t>
    </rPh>
    <phoneticPr fontId="2"/>
  </si>
  <si>
    <t>小計
（円）</t>
    <rPh sb="0" eb="2">
      <t>ショウケイ</t>
    </rPh>
    <rPh sb="4" eb="5">
      <t>エン</t>
    </rPh>
    <phoneticPr fontId="2"/>
  </si>
  <si>
    <t>予定使用電力量
（ｋＷ）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</si>
  <si>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月別電気料金
（円）</t>
    <rPh sb="0" eb="2">
      <t>ツキベツ</t>
    </rPh>
    <rPh sb="2" eb="4">
      <t>デンキ</t>
    </rPh>
    <rPh sb="4" eb="6">
      <t>リョウキン</t>
    </rPh>
    <rPh sb="8" eb="9">
      <t>エン</t>
    </rPh>
    <phoneticPr fontId="2"/>
  </si>
  <si>
    <t>区分</t>
    <rPh sb="0" eb="2">
      <t>クブン</t>
    </rPh>
    <phoneticPr fontId="2"/>
  </si>
  <si>
    <t>期間（月）</t>
    <rPh sb="0" eb="2">
      <t>キカン</t>
    </rPh>
    <rPh sb="3" eb="4">
      <t>ツキ</t>
    </rPh>
    <phoneticPr fontId="2"/>
  </si>
  <si>
    <t>力率
（１００％）</t>
    <rPh sb="0" eb="1">
      <t>チカラ</t>
    </rPh>
    <rPh sb="1" eb="2">
      <t>リツ</t>
    </rPh>
    <phoneticPr fontId="2"/>
  </si>
  <si>
    <t>-</t>
    <phoneticPr fontId="2"/>
  </si>
  <si>
    <t>会社名：</t>
    <rPh sb="0" eb="2">
      <t>カイシャ</t>
    </rPh>
    <rPh sb="2" eb="3">
      <t>メイ</t>
    </rPh>
    <phoneticPr fontId="2"/>
  </si>
  <si>
    <t>基本料金　（円／ｋＷ）</t>
    <rPh sb="0" eb="2">
      <t>キホン</t>
    </rPh>
    <rPh sb="2" eb="4">
      <t>リョウキン</t>
    </rPh>
    <phoneticPr fontId="2"/>
  </si>
  <si>
    <t>契約単価
（円／ｋＷ・月）</t>
    <rPh sb="0" eb="2">
      <t>ケイヤク</t>
    </rPh>
    <rPh sb="2" eb="4">
      <t>タンカ</t>
    </rPh>
    <rPh sb="6" eb="7">
      <t>エン</t>
    </rPh>
    <rPh sb="11" eb="12">
      <t>ツキ</t>
    </rPh>
    <phoneticPr fontId="2"/>
  </si>
  <si>
    <t>Ａ</t>
    <phoneticPr fontId="2"/>
  </si>
  <si>
    <t>Ｂ</t>
    <phoneticPr fontId="2"/>
  </si>
  <si>
    <t>Ｃ</t>
    <phoneticPr fontId="2"/>
  </si>
  <si>
    <r>
      <rPr>
        <sz val="10"/>
        <rFont val="ＭＳ Ｐ明朝"/>
        <family val="1"/>
        <charset val="128"/>
      </rPr>
      <t>Ｄ</t>
    </r>
    <r>
      <rPr>
        <sz val="8"/>
        <rFont val="ＭＳ Ｐ明朝"/>
        <family val="1"/>
        <charset val="128"/>
      </rPr>
      <t xml:space="preserve">
＝Ａ×Ｂ×{(185-Ｃ)/100｝</t>
    </r>
    <phoneticPr fontId="2"/>
  </si>
  <si>
    <t>Ｅ</t>
    <phoneticPr fontId="2"/>
  </si>
  <si>
    <t>Ｆ</t>
    <phoneticPr fontId="2"/>
  </si>
  <si>
    <t>Ｈ＝Ｄ+Ｇ</t>
    <phoneticPr fontId="2"/>
  </si>
  <si>
    <t>Ｇ＝Ｅ×Ｆ</t>
    <phoneticPr fontId="2"/>
  </si>
  <si>
    <t>電力量料金　（円／ｋＷｈ）</t>
    <rPh sb="0" eb="2">
      <t>デンリョク</t>
    </rPh>
    <rPh sb="2" eb="3">
      <t>リョウ</t>
    </rPh>
    <phoneticPr fontId="2"/>
  </si>
  <si>
    <t>契約単価兼積算内訳書</t>
    <rPh sb="0" eb="2">
      <t>ケイヤク</t>
    </rPh>
    <rPh sb="2" eb="4">
      <t>タンカ</t>
    </rPh>
    <rPh sb="4" eb="5">
      <t>ケン</t>
    </rPh>
    <rPh sb="5" eb="7">
      <t>セキサン</t>
    </rPh>
    <rPh sb="7" eb="9">
      <t>ウチワケ</t>
    </rPh>
    <rPh sb="9" eb="10">
      <t>ショ</t>
    </rPh>
    <phoneticPr fontId="2"/>
  </si>
  <si>
    <t>※１　力率割引・割増計算は、力率を１００％として積算する。</t>
    <rPh sb="3" eb="4">
      <t>リキ</t>
    </rPh>
    <rPh sb="4" eb="5">
      <t>リツ</t>
    </rPh>
    <rPh sb="5" eb="7">
      <t>ワリビキ</t>
    </rPh>
    <rPh sb="8" eb="10">
      <t>ワリマシ</t>
    </rPh>
    <rPh sb="10" eb="12">
      <t>ケイサン</t>
    </rPh>
    <rPh sb="14" eb="15">
      <t>リキ</t>
    </rPh>
    <rPh sb="15" eb="16">
      <t>リツ</t>
    </rPh>
    <rPh sb="24" eb="26">
      <t>セキサン</t>
    </rPh>
    <phoneticPr fontId="2"/>
  </si>
  <si>
    <t>　基本料金単価（円）</t>
    <rPh sb="1" eb="3">
      <t>キホン</t>
    </rPh>
    <rPh sb="3" eb="5">
      <t>リョウキン</t>
    </rPh>
    <rPh sb="5" eb="7">
      <t>タンカ</t>
    </rPh>
    <rPh sb="8" eb="9">
      <t>エン</t>
    </rPh>
    <phoneticPr fontId="2"/>
  </si>
  <si>
    <t>　夏季電力量料金単価（円）</t>
    <rPh sb="1" eb="3">
      <t>カキ</t>
    </rPh>
    <rPh sb="3" eb="5">
      <t>デンリョク</t>
    </rPh>
    <rPh sb="5" eb="6">
      <t>リョウ</t>
    </rPh>
    <rPh sb="6" eb="8">
      <t>リョウキン</t>
    </rPh>
    <rPh sb="8" eb="10">
      <t>タンカ</t>
    </rPh>
    <rPh sb="11" eb="12">
      <t>エン</t>
    </rPh>
    <phoneticPr fontId="2"/>
  </si>
  <si>
    <t>　その他季電力量料金単価（円）</t>
    <rPh sb="3" eb="4">
      <t>タ</t>
    </rPh>
    <rPh sb="4" eb="5">
      <t>キ</t>
    </rPh>
    <rPh sb="5" eb="7">
      <t>デンリョク</t>
    </rPh>
    <rPh sb="7" eb="8">
      <t>リョウ</t>
    </rPh>
    <rPh sb="8" eb="10">
      <t>リョウキン</t>
    </rPh>
    <rPh sb="10" eb="12">
      <t>タンカ</t>
    </rPh>
    <rPh sb="13" eb="14">
      <t>エン</t>
    </rPh>
    <phoneticPr fontId="2"/>
  </si>
  <si>
    <t>７月～９月の各月</t>
    <rPh sb="1" eb="2">
      <t>ガツ</t>
    </rPh>
    <rPh sb="4" eb="5">
      <t>ガツ</t>
    </rPh>
    <rPh sb="6" eb="8">
      <t>カクツキ</t>
    </rPh>
    <phoneticPr fontId="2"/>
  </si>
  <si>
    <t>夏季以外の各月</t>
    <rPh sb="0" eb="2">
      <t>カキ</t>
    </rPh>
    <rPh sb="2" eb="4">
      <t>イガイ</t>
    </rPh>
    <rPh sb="5" eb="7">
      <t>カクツキ</t>
    </rPh>
    <phoneticPr fontId="2"/>
  </si>
  <si>
    <t>（様式６の２）</t>
    <rPh sb="1" eb="3">
      <t>ヨウシキ</t>
    </rPh>
    <phoneticPr fontId="2"/>
  </si>
  <si>
    <t>・契約単価</t>
    <rPh sb="1" eb="3">
      <t>ケイヤク</t>
    </rPh>
    <rPh sb="3" eb="5">
      <t>タンカ</t>
    </rPh>
    <phoneticPr fontId="2"/>
  </si>
  <si>
    <t>・積算内訳書</t>
    <rPh sb="1" eb="3">
      <t>セキサン</t>
    </rPh>
    <rPh sb="3" eb="6">
      <t>ウチワケショ</t>
    </rPh>
    <phoneticPr fontId="2"/>
  </si>
  <si>
    <t>※５　入札金額は、年額合計を１００/１０８（１円未満切り捨て）とした金額とする。</t>
    <rPh sb="3" eb="5">
      <t>ニュウサツ</t>
    </rPh>
    <rPh sb="5" eb="7">
      <t>キンガク</t>
    </rPh>
    <rPh sb="9" eb="11">
      <t>ネンガク</t>
    </rPh>
    <rPh sb="11" eb="13">
      <t>ゴウケイ</t>
    </rPh>
    <rPh sb="23" eb="24">
      <t>エン</t>
    </rPh>
    <rPh sb="24" eb="26">
      <t>ミマン</t>
    </rPh>
    <rPh sb="26" eb="27">
      <t>キ</t>
    </rPh>
    <rPh sb="28" eb="29">
      <t>ス</t>
    </rPh>
    <rPh sb="34" eb="36">
      <t>キンガク</t>
    </rPh>
    <phoneticPr fontId="2"/>
  </si>
  <si>
    <r>
      <t xml:space="preserve">入札金額
</t>
    </r>
    <r>
      <rPr>
        <sz val="9"/>
        <rFont val="ＭＳ Ｐ明朝"/>
        <family val="1"/>
        <charset val="128"/>
      </rPr>
      <t>（年額合計×100／108）</t>
    </r>
    <rPh sb="0" eb="1">
      <t>イ</t>
    </rPh>
    <rPh sb="1" eb="2">
      <t>サツ</t>
    </rPh>
    <rPh sb="2" eb="3">
      <t>キン</t>
    </rPh>
    <rPh sb="3" eb="4">
      <t>ガク</t>
    </rPh>
    <rPh sb="6" eb="8">
      <t>ネンガク</t>
    </rPh>
    <rPh sb="8" eb="10">
      <t>ゴウケイ</t>
    </rPh>
    <phoneticPr fontId="2"/>
  </si>
  <si>
    <t>※４　燃料費調整額及び再生可能エネルギー発電促進賦課金については含まないものとする。</t>
    <rPh sb="3" eb="5">
      <t>ネンリョウ</t>
    </rPh>
    <rPh sb="5" eb="8">
      <t>ヒチョウセイ</t>
    </rPh>
    <rPh sb="8" eb="9">
      <t>ガク</t>
    </rPh>
    <rPh sb="9" eb="10">
      <t>オヨ</t>
    </rPh>
    <rPh sb="11" eb="13">
      <t>サイセイ</t>
    </rPh>
    <rPh sb="13" eb="15">
      <t>カノウ</t>
    </rPh>
    <rPh sb="20" eb="22">
      <t>ハツデン</t>
    </rPh>
    <rPh sb="22" eb="24">
      <t>ソクシン</t>
    </rPh>
    <rPh sb="24" eb="27">
      <t>フカキン</t>
    </rPh>
    <rPh sb="32" eb="33">
      <t>フク</t>
    </rPh>
    <phoneticPr fontId="2"/>
  </si>
  <si>
    <t>※３　各月毎の月額計算結果によって生じる１円未満の端数は切り捨てるものとする。</t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</si>
  <si>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</si>
  <si>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</si>
  <si>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</si>
  <si>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</si>
  <si>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</si>
  <si>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</si>
  <si>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</si>
  <si>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10月</t>
    <phoneticPr fontId="2"/>
  </si>
  <si>
    <t>11月</t>
    <phoneticPr fontId="2"/>
  </si>
  <si>
    <t>12月</t>
    <phoneticPr fontId="2"/>
  </si>
  <si>
    <t>1月</t>
    <phoneticPr fontId="2"/>
  </si>
  <si>
    <t>2月</t>
    <phoneticPr fontId="2"/>
  </si>
  <si>
    <t>3月</t>
    <phoneticPr fontId="2"/>
  </si>
  <si>
    <t>平成31年</t>
    <rPh sb="0" eb="2">
      <t>ヘイセイ</t>
    </rPh>
    <rPh sb="4" eb="5">
      <t>ネン</t>
    </rPh>
    <phoneticPr fontId="2"/>
  </si>
  <si>
    <t>年 額 合 計</t>
    <phoneticPr fontId="2"/>
  </si>
  <si>
    <t>合 計</t>
    <rPh sb="0" eb="3">
      <t>ゴウケイ</t>
    </rPh>
    <phoneticPr fontId="2"/>
  </si>
  <si>
    <t xml:space="preserve"> （税込）</t>
    <rPh sb="2" eb="4">
      <t>ゼイコミ</t>
    </rPh>
    <phoneticPr fontId="2"/>
  </si>
  <si>
    <t>平成32年</t>
    <rPh sb="0" eb="2">
      <t>ヘイセイ</t>
    </rPh>
    <rPh sb="4" eb="5">
      <t>ネン</t>
    </rPh>
    <phoneticPr fontId="2"/>
  </si>
  <si>
    <t>件名：　①新潟市立学校で使用する電力の供給（松浜小学校 外47校）</t>
    <rPh sb="0" eb="2">
      <t>ケンメイ</t>
    </rPh>
    <rPh sb="5" eb="9">
      <t>ニイガタシリツ</t>
    </rPh>
    <rPh sb="9" eb="11">
      <t>ガッコウ</t>
    </rPh>
    <rPh sb="12" eb="14">
      <t>シヨウ</t>
    </rPh>
    <rPh sb="16" eb="18">
      <t>デンリョク</t>
    </rPh>
    <rPh sb="19" eb="21">
      <t>キョウキュウ</t>
    </rPh>
    <rPh sb="22" eb="24">
      <t>マツハマ</t>
    </rPh>
    <rPh sb="24" eb="27">
      <t>ショウガッコウ</t>
    </rPh>
    <rPh sb="28" eb="29">
      <t>ガイ</t>
    </rPh>
    <rPh sb="31" eb="32">
      <t>コウ</t>
    </rPh>
    <phoneticPr fontId="2"/>
  </si>
  <si>
    <t>件名：  ②新潟市立学校で使用する電力の供給（新津第一小学校 外52校）</t>
    <rPh sb="0" eb="2">
      <t>ケンメイ</t>
    </rPh>
    <rPh sb="6" eb="10">
      <t>ニイガタシリツ</t>
    </rPh>
    <rPh sb="10" eb="12">
      <t>ガッコウ</t>
    </rPh>
    <rPh sb="13" eb="15">
      <t>シヨウ</t>
    </rPh>
    <rPh sb="17" eb="19">
      <t>デンリョク</t>
    </rPh>
    <rPh sb="20" eb="22">
      <t>キョウキュウ</t>
    </rPh>
    <rPh sb="23" eb="25">
      <t>ニイツ</t>
    </rPh>
    <rPh sb="25" eb="27">
      <t>ダイイチ</t>
    </rPh>
    <rPh sb="27" eb="30">
      <t>ショウガッコウ</t>
    </rPh>
    <rPh sb="31" eb="32">
      <t>ガイ</t>
    </rPh>
    <rPh sb="34" eb="35">
      <t>コウ</t>
    </rPh>
    <phoneticPr fontId="2"/>
  </si>
  <si>
    <t>件名：  ③新潟市立学校で使用する電力の供給（松浜中学校 外49校）</t>
    <rPh sb="0" eb="2">
      <t>ケンメイ</t>
    </rPh>
    <rPh sb="6" eb="10">
      <t>ニイガタシリツ</t>
    </rPh>
    <rPh sb="10" eb="12">
      <t>ガッコウ</t>
    </rPh>
    <rPh sb="13" eb="15">
      <t>シヨウ</t>
    </rPh>
    <rPh sb="17" eb="19">
      <t>デンリョク</t>
    </rPh>
    <rPh sb="20" eb="22">
      <t>キョウキュウ</t>
    </rPh>
    <rPh sb="23" eb="25">
      <t>マツハマ</t>
    </rPh>
    <rPh sb="25" eb="28">
      <t>チュウガッコウ</t>
    </rPh>
    <rPh sb="29" eb="30">
      <t>ガイ</t>
    </rPh>
    <rPh sb="32" eb="33">
      <t>コウ</t>
    </rPh>
    <phoneticPr fontId="2"/>
  </si>
  <si>
    <r>
      <rPr>
        <sz val="10"/>
        <rFont val="ＭＳ Ｐ明朝"/>
        <family val="1"/>
        <charset val="128"/>
      </rPr>
      <t>Ｄ</t>
    </r>
    <r>
      <rPr>
        <sz val="8"/>
        <rFont val="ＭＳ Ｐ明朝"/>
        <family val="1"/>
        <charset val="128"/>
      </rPr>
      <t xml:space="preserve">
＝Ａ×Ｂ×{(185-Ｃ)/100｝</t>
    </r>
    <phoneticPr fontId="2"/>
  </si>
  <si>
    <r>
      <rPr>
        <sz val="10"/>
        <rFont val="ＭＳ Ｐ明朝"/>
        <family val="1"/>
        <charset val="128"/>
      </rPr>
      <t>Ｄ</t>
    </r>
    <r>
      <rPr>
        <sz val="8"/>
        <rFont val="ＭＳ Ｐ明朝"/>
        <family val="1"/>
        <charset val="128"/>
      </rPr>
      <t xml:space="preserve">
＝Ａ×Ｂ×{(185-Ｃ)/100｝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</si>
</sst>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.0;[Red]\-#,##0.0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b/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0" applyFont="1"/>
    <xf numFmtId="38" fontId="6" fillId="0" borderId="0" xfId="1" applyFont="1"/>
    <xf numFmtId="0" fontId="3" fillId="0" borderId="2" xfId="0" applyFont="1" applyBorder="1" applyAlignment="1">
      <alignment horizontal="center" vertical="center"/>
    </xf>
    <xf numFmtId="0" fontId="7" fillId="0" borderId="0" xfId="0" applyFont="1" applyBorder="1" applyAlignment="1"/>
    <xf numFmtId="38" fontId="6" fillId="0" borderId="4" xfId="1" applyFont="1" applyBorder="1"/>
    <xf numFmtId="0" fontId="0" fillId="0" borderId="4" xfId="0" applyBorder="1" applyAlignment="1">
      <alignment vertical="center"/>
    </xf>
    <xf numFmtId="0" fontId="8" fillId="0" borderId="4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38" fontId="6" fillId="0" borderId="4" xfId="1" applyFont="1" applyBorder="1" applyAlignment="1">
      <alignment vertical="center"/>
    </xf>
    <xf numFmtId="38" fontId="3" fillId="0" borderId="12" xfId="1" applyFont="1" applyBorder="1" applyAlignment="1">
      <alignment horizontal="center" vertical="center"/>
    </xf>
    <xf numFmtId="38" fontId="4" fillId="0" borderId="12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38" fontId="5" fillId="0" borderId="24" xfId="1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38" fontId="9" fillId="0" borderId="23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38" fontId="5" fillId="0" borderId="26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38" fontId="9" fillId="0" borderId="18" xfId="1" applyFont="1" applyBorder="1" applyAlignment="1">
      <alignment horizontal="center" vertical="center" wrapText="1"/>
    </xf>
    <xf numFmtId="176" fontId="3" fillId="0" borderId="12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vertical="center"/>
    </xf>
    <xf numFmtId="0" fontId="0" fillId="0" borderId="4" xfId="0" applyBorder="1"/>
    <xf numFmtId="40" fontId="3" fillId="2" borderId="3" xfId="1" applyNumberFormat="1" applyFont="1" applyFill="1" applyBorder="1" applyAlignment="1" applyProtection="1">
      <alignment vertical="center"/>
    </xf>
    <xf numFmtId="9" fontId="3" fillId="0" borderId="3" xfId="1" applyNumberFormat="1" applyFont="1" applyBorder="1" applyAlignment="1" applyProtection="1">
      <alignment vertical="center"/>
    </xf>
    <xf numFmtId="40" fontId="3" fillId="0" borderId="11" xfId="1" applyNumberFormat="1" applyFont="1" applyBorder="1" applyAlignment="1" applyProtection="1">
      <alignment vertical="center"/>
    </xf>
    <xf numFmtId="40" fontId="4" fillId="3" borderId="9" xfId="1" applyNumberFormat="1" applyFont="1" applyFill="1" applyBorder="1" applyAlignment="1" applyProtection="1">
      <alignment vertical="center"/>
    </xf>
    <xf numFmtId="40" fontId="3" fillId="0" borderId="3" xfId="1" applyNumberFormat="1" applyFont="1" applyBorder="1" applyAlignment="1" applyProtection="1">
      <alignment vertical="center"/>
    </xf>
    <xf numFmtId="38" fontId="3" fillId="0" borderId="19" xfId="1" applyFont="1" applyBorder="1" applyAlignment="1" applyProtection="1">
      <alignment vertical="center"/>
    </xf>
    <xf numFmtId="9" fontId="3" fillId="0" borderId="1" xfId="1" applyNumberFormat="1" applyFont="1" applyBorder="1" applyAlignment="1" applyProtection="1">
      <alignment vertical="center"/>
    </xf>
    <xf numFmtId="40" fontId="3" fillId="0" borderId="1" xfId="1" applyNumberFormat="1" applyFont="1" applyBorder="1" applyAlignment="1" applyProtection="1">
      <alignment vertical="center"/>
    </xf>
    <xf numFmtId="38" fontId="3" fillId="0" borderId="10" xfId="1" applyFont="1" applyBorder="1" applyAlignment="1" applyProtection="1">
      <alignment vertical="center"/>
    </xf>
    <xf numFmtId="40" fontId="4" fillId="4" borderId="2" xfId="1" applyNumberFormat="1" applyFont="1" applyFill="1" applyBorder="1" applyAlignment="1" applyProtection="1">
      <alignment vertical="center"/>
    </xf>
    <xf numFmtId="0" fontId="3" fillId="0" borderId="27" xfId="0" applyFont="1" applyBorder="1" applyAlignment="1" applyProtection="1">
      <alignment horizontal="center" vertical="center"/>
    </xf>
    <xf numFmtId="38" fontId="3" fillId="0" borderId="27" xfId="1" applyFont="1" applyBorder="1" applyAlignment="1" applyProtection="1">
      <alignment horizontal="center" vertical="center"/>
    </xf>
    <xf numFmtId="38" fontId="3" fillId="0" borderId="28" xfId="1" applyFont="1" applyBorder="1" applyAlignment="1" applyProtection="1">
      <alignment horizontal="center" vertical="center"/>
    </xf>
    <xf numFmtId="38" fontId="4" fillId="0" borderId="21" xfId="0" applyNumberFormat="1" applyFont="1" applyBorder="1" applyAlignment="1" applyProtection="1">
      <alignment horizontal="center" vertical="center"/>
    </xf>
    <xf numFmtId="176" fontId="3" fillId="0" borderId="27" xfId="0" applyNumberFormat="1" applyFont="1" applyBorder="1" applyAlignment="1" applyProtection="1">
      <alignment horizontal="right" vertical="center"/>
    </xf>
    <xf numFmtId="40" fontId="12" fillId="2" borderId="30" xfId="1" applyNumberFormat="1" applyFont="1" applyFill="1" applyBorder="1" applyAlignment="1">
      <alignment vertical="center"/>
    </xf>
    <xf numFmtId="40" fontId="12" fillId="3" borderId="32" xfId="1" applyNumberFormat="1" applyFont="1" applyFill="1" applyBorder="1" applyAlignment="1">
      <alignment vertical="center"/>
    </xf>
    <xf numFmtId="40" fontId="12" fillId="4" borderId="29" xfId="1" applyNumberFormat="1" applyFont="1" applyFill="1" applyBorder="1" applyAlignment="1">
      <alignment vertical="center"/>
    </xf>
    <xf numFmtId="38" fontId="8" fillId="0" borderId="4" xfId="1" applyFont="1" applyBorder="1" applyAlignment="1">
      <alignment vertical="center"/>
    </xf>
    <xf numFmtId="0" fontId="10" fillId="0" borderId="25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/>
    </xf>
    <xf numFmtId="0" fontId="10" fillId="0" borderId="34" xfId="0" applyFont="1" applyBorder="1" applyAlignment="1">
      <alignment horizontal="left" vertical="center"/>
    </xf>
    <xf numFmtId="0" fontId="10" fillId="0" borderId="31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38" fontId="1" fillId="0" borderId="0" xfId="1" applyFont="1"/>
    <xf numFmtId="0" fontId="12" fillId="0" borderId="0" xfId="0" applyFont="1" applyAlignment="1">
      <alignment horizontal="left" vertical="top"/>
    </xf>
    <xf numFmtId="0" fontId="3" fillId="0" borderId="36" xfId="0" applyFont="1" applyBorder="1" applyAlignment="1">
      <alignment horizontal="center" vertical="center"/>
    </xf>
    <xf numFmtId="40" fontId="3" fillId="2" borderId="37" xfId="1" applyNumberFormat="1" applyFont="1" applyFill="1" applyBorder="1" applyAlignment="1" applyProtection="1">
      <alignment vertical="center"/>
    </xf>
    <xf numFmtId="9" fontId="3" fillId="0" borderId="37" xfId="1" applyNumberFormat="1" applyFont="1" applyBorder="1" applyAlignment="1" applyProtection="1">
      <alignment vertical="center"/>
    </xf>
    <xf numFmtId="40" fontId="3" fillId="0" borderId="38" xfId="1" applyNumberFormat="1" applyFont="1" applyBorder="1" applyAlignment="1" applyProtection="1">
      <alignment vertical="center"/>
    </xf>
    <xf numFmtId="40" fontId="4" fillId="3" borderId="36" xfId="1" applyNumberFormat="1" applyFont="1" applyFill="1" applyBorder="1" applyAlignment="1" applyProtection="1">
      <alignment vertical="center"/>
    </xf>
    <xf numFmtId="40" fontId="3" fillId="0" borderId="37" xfId="1" applyNumberFormat="1" applyFont="1" applyBorder="1" applyAlignment="1" applyProtection="1">
      <alignment vertical="center"/>
    </xf>
    <xf numFmtId="38" fontId="3" fillId="0" borderId="39" xfId="1" applyFont="1" applyBorder="1" applyAlignment="1" applyProtection="1">
      <alignment vertical="center"/>
    </xf>
    <xf numFmtId="38" fontId="3" fillId="0" borderId="40" xfId="1" applyFont="1" applyBorder="1" applyAlignment="1" applyProtection="1">
      <alignment horizontal="center" vertical="center"/>
    </xf>
    <xf numFmtId="38" fontId="3" fillId="0" borderId="41" xfId="1" applyFont="1" applyBorder="1" applyAlignment="1" applyProtection="1">
      <alignment vertical="center"/>
    </xf>
    <xf numFmtId="38" fontId="13" fillId="0" borderId="33" xfId="1" applyFont="1" applyBorder="1" applyAlignment="1">
      <alignment horizontal="center" vertical="center" wrapText="1" shrinkToFit="1"/>
    </xf>
    <xf numFmtId="38" fontId="3" fillId="5" borderId="42" xfId="1" applyFont="1" applyFill="1" applyBorder="1" applyAlignment="1">
      <alignment horizontal="right" vertical="center"/>
    </xf>
    <xf numFmtId="0" fontId="15" fillId="0" borderId="0" xfId="0" applyFont="1"/>
    <xf numFmtId="38" fontId="16" fillId="0" borderId="4" xfId="1" applyFont="1" applyBorder="1" applyAlignment="1">
      <alignment vertical="center"/>
    </xf>
    <xf numFmtId="38" fontId="16" fillId="0" borderId="0" xfId="1" applyFont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38" fontId="3" fillId="0" borderId="3" xfId="1" applyNumberFormat="1" applyFont="1" applyBorder="1" applyAlignment="1" applyProtection="1">
      <alignment vertical="center"/>
    </xf>
    <xf numFmtId="38" fontId="3" fillId="0" borderId="2" xfId="1" applyNumberFormat="1" applyFont="1" applyBorder="1" applyAlignment="1" applyProtection="1">
      <alignment vertical="center"/>
    </xf>
    <xf numFmtId="38" fontId="3" fillId="0" borderId="36" xfId="1" applyNumberFormat="1" applyFont="1" applyBorder="1" applyAlignment="1" applyProtection="1">
      <alignment vertical="center"/>
    </xf>
    <xf numFmtId="176" fontId="3" fillId="0" borderId="3" xfId="0" applyNumberFormat="1" applyFont="1" applyBorder="1" applyAlignment="1" applyProtection="1">
      <alignment vertical="center"/>
    </xf>
    <xf numFmtId="176" fontId="3" fillId="0" borderId="1" xfId="0" applyNumberFormat="1" applyFont="1" applyBorder="1" applyAlignment="1" applyProtection="1">
      <alignment vertical="center"/>
    </xf>
    <xf numFmtId="176" fontId="3" fillId="0" borderId="37" xfId="0" applyNumberFormat="1" applyFont="1" applyBorder="1" applyAlignment="1" applyProtection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8" fontId="3" fillId="0" borderId="13" xfId="1" applyFont="1" applyBorder="1" applyAlignment="1">
      <alignment horizontal="center" vertical="center"/>
    </xf>
    <xf numFmtId="38" fontId="3" fillId="0" borderId="14" xfId="1" applyFont="1" applyBorder="1" applyAlignment="1">
      <alignment horizontal="center" vertical="center"/>
    </xf>
    <xf numFmtId="38" fontId="3" fillId="0" borderId="17" xfId="1" applyFont="1" applyBorder="1" applyAlignment="1">
      <alignment horizontal="center" vertical="center" wrapText="1"/>
    </xf>
    <xf numFmtId="38" fontId="3" fillId="0" borderId="19" xfId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/>
    <xf numFmtId="38" fontId="0" fillId="0" borderId="0" xfId="1" applyFont="1"/>
    <xf numFmtId="177" fontId="0" fillId="0" borderId="0" xfId="1" applyNumberFormat="1" applyFont="1"/>
    <xf numFmtId="0" fontId="0" fillId="0" borderId="0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/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/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/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31"/>
  <sheetViews>
    <sheetView showGridLines="0" tabSelected="1" view="pageBreakPreview" zoomScale="80" zoomScaleNormal="85" zoomScaleSheetLayoutView="80" workbookViewId="0">
      <selection activeCell="A2" sqref="A2:L2"/>
    </sheetView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2" customWidth="1"/>
    <col min="6" max="6" width="8.25" style="2" customWidth="1"/>
    <col min="7" max="7" width="18.625" style="2" customWidth="1"/>
    <col min="8" max="9" width="13.875" customWidth="1"/>
    <col min="10" max="10" width="18.625" style="2" customWidth="1"/>
    <col min="11" max="11" width="22.75" style="2" customWidth="1"/>
    <col min="12" max="12" width="9.375" customWidth="1"/>
  </cols>
  <sheetData>
    <row r="1" spans="1:12" ht="24.75" customHeight="1" x14ac:dyDescent="0.2">
      <c r="A1" s="69" t="s">
        <v>28</v>
      </c>
      <c r="D1" s="4"/>
      <c r="E1" s="4"/>
      <c r="F1" s="4"/>
      <c r="G1" s="4"/>
      <c r="H1" s="4"/>
      <c r="I1" s="4"/>
      <c r="J1" s="4"/>
      <c r="K1" s="4"/>
    </row>
    <row r="2" spans="1:12" ht="26.25" customHeight="1" x14ac:dyDescent="0.15">
      <c r="A2" s="83" t="s">
        <v>21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12" ht="6.75" customHeight="1" x14ac:dyDescent="0.15"/>
    <row r="4" spans="1:12" ht="23.25" customHeight="1" thickBot="1" x14ac:dyDescent="0.2">
      <c r="B4" s="7" t="s">
        <v>53</v>
      </c>
      <c r="C4" s="6"/>
      <c r="D4" s="7"/>
      <c r="E4" s="9"/>
      <c r="F4" s="9"/>
      <c r="G4" s="5"/>
      <c r="H4" s="30"/>
      <c r="J4" s="49" t="s">
        <v>9</v>
      </c>
      <c r="K4" s="70"/>
      <c r="L4" s="30"/>
    </row>
    <row r="5" spans="1:12" ht="13.5" customHeight="1" thickBot="1" x14ac:dyDescent="0.2">
      <c r="K5" s="56"/>
    </row>
    <row r="6" spans="1:12" ht="27.75" customHeight="1" thickBot="1" x14ac:dyDescent="0.2">
      <c r="B6" s="29" t="s">
        <v>29</v>
      </c>
      <c r="C6" s="95"/>
      <c r="D6" s="50" t="s">
        <v>23</v>
      </c>
      <c r="E6" s="51"/>
      <c r="F6" s="51"/>
      <c r="G6" s="46"/>
      <c r="H6" s="26"/>
      <c r="I6" s="96"/>
      <c r="J6" s="97"/>
      <c r="K6" s="71"/>
    </row>
    <row r="7" spans="1:12" ht="27.75" customHeight="1" thickBot="1" x14ac:dyDescent="0.2">
      <c r="B7" s="57" t="s">
        <v>51</v>
      </c>
      <c r="C7" s="96"/>
      <c r="D7" s="52" t="s">
        <v>24</v>
      </c>
      <c r="E7" s="53"/>
      <c r="F7" s="53"/>
      <c r="G7" s="48"/>
      <c r="H7" s="26" t="s">
        <v>26</v>
      </c>
      <c r="I7" s="96"/>
      <c r="J7" s="98"/>
      <c r="K7" s="97"/>
    </row>
    <row r="8" spans="1:12" ht="27.75" customHeight="1" thickBot="1" x14ac:dyDescent="0.2">
      <c r="B8" s="96"/>
      <c r="C8" s="96"/>
      <c r="D8" s="54" t="s">
        <v>25</v>
      </c>
      <c r="E8" s="55"/>
      <c r="F8" s="55"/>
      <c r="G8" s="47"/>
      <c r="H8" s="26" t="s">
        <v>27</v>
      </c>
      <c r="I8" s="96"/>
      <c r="J8" s="97"/>
      <c r="K8" s="97"/>
    </row>
    <row r="9" spans="1:12" ht="27.75" customHeight="1" thickBot="1" x14ac:dyDescent="0.25">
      <c r="B9" s="28" t="s">
        <v>30</v>
      </c>
      <c r="C9" s="96"/>
      <c r="D9" s="96"/>
      <c r="E9" s="97"/>
      <c r="F9" s="97"/>
      <c r="G9" s="97"/>
      <c r="H9" s="96"/>
      <c r="I9" s="96"/>
      <c r="J9" s="97"/>
      <c r="K9" s="97"/>
    </row>
    <row r="10" spans="1:12" ht="27" customHeight="1" x14ac:dyDescent="0.15">
      <c r="B10" s="15"/>
      <c r="C10" s="16" t="s">
        <v>5</v>
      </c>
      <c r="D10" s="84" t="s">
        <v>10</v>
      </c>
      <c r="E10" s="85"/>
      <c r="F10" s="85"/>
      <c r="G10" s="86"/>
      <c r="H10" s="87" t="s">
        <v>20</v>
      </c>
      <c r="I10" s="87"/>
      <c r="J10" s="88"/>
      <c r="K10" s="89" t="s">
        <v>4</v>
      </c>
    </row>
    <row r="11" spans="1:12" ht="27" customHeight="1" x14ac:dyDescent="0.15">
      <c r="B11" s="91" t="s">
        <v>6</v>
      </c>
      <c r="C11" s="12"/>
      <c r="D11" s="19" t="s">
        <v>11</v>
      </c>
      <c r="E11" s="20" t="s">
        <v>1</v>
      </c>
      <c r="F11" s="20" t="s">
        <v>7</v>
      </c>
      <c r="G11" s="21" t="s">
        <v>2</v>
      </c>
      <c r="H11" s="22" t="s">
        <v>0</v>
      </c>
      <c r="I11" s="20" t="s">
        <v>3</v>
      </c>
      <c r="J11" s="20" t="s">
        <v>2</v>
      </c>
      <c r="K11" s="90"/>
    </row>
    <row r="12" spans="1:12" ht="27" customHeight="1" thickBot="1" x14ac:dyDescent="0.2">
      <c r="B12" s="92"/>
      <c r="C12" s="13"/>
      <c r="D12" s="17" t="s">
        <v>12</v>
      </c>
      <c r="E12" s="18" t="s">
        <v>13</v>
      </c>
      <c r="F12" s="18" t="s">
        <v>14</v>
      </c>
      <c r="G12" s="14" t="s">
        <v>57</v>
      </c>
      <c r="H12" s="23" t="s">
        <v>16</v>
      </c>
      <c r="I12" s="18" t="s">
        <v>17</v>
      </c>
      <c r="J12" s="18" t="s">
        <v>19</v>
      </c>
      <c r="K12" s="24" t="s">
        <v>18</v>
      </c>
    </row>
    <row r="13" spans="1:12" ht="27" customHeight="1" thickTop="1" x14ac:dyDescent="0.15">
      <c r="B13" s="72" t="s">
        <v>48</v>
      </c>
      <c r="C13" s="8" t="s">
        <v>36</v>
      </c>
      <c r="D13" s="31"/>
      <c r="E13" s="75">
        <v>3624</v>
      </c>
      <c r="F13" s="32">
        <v>1</v>
      </c>
      <c r="G13" s="33">
        <f>ROUNDDOWN(D13*E13*(185%-F13),2)</f>
        <v>0</v>
      </c>
      <c r="H13" s="34"/>
      <c r="I13" s="78">
        <v>458700</v>
      </c>
      <c r="J13" s="35">
        <f t="shared" ref="J13:J24" si="0">H13*I13</f>
        <v>0</v>
      </c>
      <c r="K13" s="36">
        <f t="shared" ref="K13:K24" si="1">ROUNDDOWN(G13+J13,0)</f>
        <v>0</v>
      </c>
    </row>
    <row r="14" spans="1:12" ht="27" customHeight="1" x14ac:dyDescent="0.15">
      <c r="B14" s="72" t="s">
        <v>48</v>
      </c>
      <c r="C14" s="3" t="s">
        <v>37</v>
      </c>
      <c r="D14" s="31"/>
      <c r="E14" s="76">
        <v>3624</v>
      </c>
      <c r="F14" s="37">
        <v>1</v>
      </c>
      <c r="G14" s="33">
        <f>ROUNDDOWN(D14*E14*(185%-F14),2)</f>
        <v>0</v>
      </c>
      <c r="H14" s="34"/>
      <c r="I14" s="79">
        <v>460800</v>
      </c>
      <c r="J14" s="38">
        <f t="shared" si="0"/>
        <v>0</v>
      </c>
      <c r="K14" s="39">
        <f t="shared" si="1"/>
        <v>0</v>
      </c>
    </row>
    <row r="15" spans="1:12" ht="27" customHeight="1" x14ac:dyDescent="0.15">
      <c r="B15" s="72" t="s">
        <v>48</v>
      </c>
      <c r="C15" s="3" t="s">
        <v>38</v>
      </c>
      <c r="D15" s="31"/>
      <c r="E15" s="76">
        <v>3624</v>
      </c>
      <c r="F15" s="37">
        <v>1</v>
      </c>
      <c r="G15" s="33">
        <f t="shared" ref="G15:G24" si="2">ROUNDDOWN(D15*E15*(185%-F15),2)</f>
        <v>0</v>
      </c>
      <c r="H15" s="34"/>
      <c r="I15" s="79">
        <v>600600</v>
      </c>
      <c r="J15" s="38">
        <f t="shared" si="0"/>
        <v>0</v>
      </c>
      <c r="K15" s="39">
        <f t="shared" si="1"/>
        <v>0</v>
      </c>
    </row>
    <row r="16" spans="1:12" ht="27" customHeight="1" x14ac:dyDescent="0.15">
      <c r="B16" s="72" t="s">
        <v>48</v>
      </c>
      <c r="C16" s="3" t="s">
        <v>39</v>
      </c>
      <c r="D16" s="31"/>
      <c r="E16" s="76">
        <v>3624</v>
      </c>
      <c r="F16" s="37">
        <v>1</v>
      </c>
      <c r="G16" s="33">
        <f t="shared" si="2"/>
        <v>0</v>
      </c>
      <c r="H16" s="40"/>
      <c r="I16" s="79">
        <v>782300</v>
      </c>
      <c r="J16" s="38">
        <f t="shared" si="0"/>
        <v>0</v>
      </c>
      <c r="K16" s="39">
        <f t="shared" si="1"/>
        <v>0</v>
      </c>
    </row>
    <row r="17" spans="2:12" ht="27" customHeight="1" x14ac:dyDescent="0.15">
      <c r="B17" s="72" t="s">
        <v>48</v>
      </c>
      <c r="C17" s="3" t="s">
        <v>40</v>
      </c>
      <c r="D17" s="31"/>
      <c r="E17" s="76">
        <v>3624</v>
      </c>
      <c r="F17" s="37">
        <v>1</v>
      </c>
      <c r="G17" s="33">
        <f t="shared" si="2"/>
        <v>0</v>
      </c>
      <c r="H17" s="40"/>
      <c r="I17" s="79">
        <v>419500</v>
      </c>
      <c r="J17" s="38">
        <f t="shared" si="0"/>
        <v>0</v>
      </c>
      <c r="K17" s="39">
        <f t="shared" si="1"/>
        <v>0</v>
      </c>
    </row>
    <row r="18" spans="2:12" ht="27" customHeight="1" x14ac:dyDescent="0.15">
      <c r="B18" s="72" t="s">
        <v>48</v>
      </c>
      <c r="C18" s="3" t="s">
        <v>41</v>
      </c>
      <c r="D18" s="31"/>
      <c r="E18" s="76">
        <v>3624</v>
      </c>
      <c r="F18" s="37">
        <v>1</v>
      </c>
      <c r="G18" s="33">
        <f t="shared" si="2"/>
        <v>0</v>
      </c>
      <c r="H18" s="40"/>
      <c r="I18" s="79">
        <v>600700</v>
      </c>
      <c r="J18" s="38">
        <f t="shared" si="0"/>
        <v>0</v>
      </c>
      <c r="K18" s="39">
        <f t="shared" si="1"/>
        <v>0</v>
      </c>
    </row>
    <row r="19" spans="2:12" ht="27" customHeight="1" x14ac:dyDescent="0.15">
      <c r="B19" s="72" t="s">
        <v>48</v>
      </c>
      <c r="C19" s="3" t="s">
        <v>42</v>
      </c>
      <c r="D19" s="31"/>
      <c r="E19" s="76">
        <v>3624</v>
      </c>
      <c r="F19" s="37">
        <v>1</v>
      </c>
      <c r="G19" s="33">
        <f t="shared" si="2"/>
        <v>0</v>
      </c>
      <c r="H19" s="34"/>
      <c r="I19" s="79">
        <v>520200</v>
      </c>
      <c r="J19" s="38">
        <f t="shared" si="0"/>
        <v>0</v>
      </c>
      <c r="K19" s="39">
        <f t="shared" si="1"/>
        <v>0</v>
      </c>
    </row>
    <row r="20" spans="2:12" ht="27" customHeight="1" x14ac:dyDescent="0.15">
      <c r="B20" s="72" t="s">
        <v>48</v>
      </c>
      <c r="C20" s="3" t="s">
        <v>43</v>
      </c>
      <c r="D20" s="31"/>
      <c r="E20" s="76">
        <v>3624</v>
      </c>
      <c r="F20" s="37">
        <v>1</v>
      </c>
      <c r="G20" s="33">
        <f t="shared" si="2"/>
        <v>0</v>
      </c>
      <c r="H20" s="34"/>
      <c r="I20" s="79">
        <v>565900</v>
      </c>
      <c r="J20" s="38">
        <f t="shared" si="0"/>
        <v>0</v>
      </c>
      <c r="K20" s="39">
        <f t="shared" si="1"/>
        <v>0</v>
      </c>
    </row>
    <row r="21" spans="2:12" ht="27" customHeight="1" x14ac:dyDescent="0.15">
      <c r="B21" s="72" t="s">
        <v>48</v>
      </c>
      <c r="C21" s="3" t="s">
        <v>44</v>
      </c>
      <c r="D21" s="31"/>
      <c r="E21" s="76">
        <v>3624</v>
      </c>
      <c r="F21" s="37">
        <v>1</v>
      </c>
      <c r="G21" s="33">
        <f t="shared" si="2"/>
        <v>0</v>
      </c>
      <c r="H21" s="34"/>
      <c r="I21" s="79">
        <v>572100</v>
      </c>
      <c r="J21" s="38">
        <f t="shared" si="0"/>
        <v>0</v>
      </c>
      <c r="K21" s="39">
        <f t="shared" si="1"/>
        <v>0</v>
      </c>
    </row>
    <row r="22" spans="2:12" ht="27" customHeight="1" x14ac:dyDescent="0.15">
      <c r="B22" s="73" t="s">
        <v>52</v>
      </c>
      <c r="C22" s="3" t="s">
        <v>45</v>
      </c>
      <c r="D22" s="31"/>
      <c r="E22" s="76">
        <v>3624</v>
      </c>
      <c r="F22" s="37">
        <v>1</v>
      </c>
      <c r="G22" s="33">
        <f t="shared" si="2"/>
        <v>0</v>
      </c>
      <c r="H22" s="34"/>
      <c r="I22" s="79">
        <v>574800</v>
      </c>
      <c r="J22" s="38">
        <f t="shared" si="0"/>
        <v>0</v>
      </c>
      <c r="K22" s="39">
        <f t="shared" si="1"/>
        <v>0</v>
      </c>
    </row>
    <row r="23" spans="2:12" ht="27" customHeight="1" x14ac:dyDescent="0.15">
      <c r="B23" s="73" t="s">
        <v>52</v>
      </c>
      <c r="C23" s="3" t="s">
        <v>46</v>
      </c>
      <c r="D23" s="31"/>
      <c r="E23" s="76">
        <v>3624</v>
      </c>
      <c r="F23" s="37">
        <v>1</v>
      </c>
      <c r="G23" s="33">
        <f t="shared" si="2"/>
        <v>0</v>
      </c>
      <c r="H23" s="34"/>
      <c r="I23" s="79">
        <v>598400</v>
      </c>
      <c r="J23" s="38">
        <f t="shared" si="0"/>
        <v>0</v>
      </c>
      <c r="K23" s="39">
        <f t="shared" si="1"/>
        <v>0</v>
      </c>
    </row>
    <row r="24" spans="2:12" ht="27" customHeight="1" thickBot="1" x14ac:dyDescent="0.2">
      <c r="B24" s="74" t="s">
        <v>52</v>
      </c>
      <c r="C24" s="58" t="s">
        <v>47</v>
      </c>
      <c r="D24" s="59"/>
      <c r="E24" s="77">
        <v>3624</v>
      </c>
      <c r="F24" s="60">
        <v>1</v>
      </c>
      <c r="G24" s="61">
        <f t="shared" si="2"/>
        <v>0</v>
      </c>
      <c r="H24" s="62"/>
      <c r="I24" s="80">
        <v>527500</v>
      </c>
      <c r="J24" s="63">
        <f t="shared" si="0"/>
        <v>0</v>
      </c>
      <c r="K24" s="64">
        <f t="shared" si="1"/>
        <v>0</v>
      </c>
    </row>
    <row r="25" spans="2:12" ht="27" customHeight="1" thickTop="1" thickBot="1" x14ac:dyDescent="0.2">
      <c r="B25" s="93" t="s">
        <v>50</v>
      </c>
      <c r="C25" s="94"/>
      <c r="D25" s="41" t="s">
        <v>8</v>
      </c>
      <c r="E25" s="42" t="s">
        <v>8</v>
      </c>
      <c r="F25" s="42" t="s">
        <v>8</v>
      </c>
      <c r="G25" s="43" t="s">
        <v>8</v>
      </c>
      <c r="H25" s="44" t="s">
        <v>8</v>
      </c>
      <c r="I25" s="45">
        <f>SUM(I13:I24)</f>
        <v>6681500</v>
      </c>
      <c r="J25" s="65" t="s">
        <v>49</v>
      </c>
      <c r="K25" s="66">
        <f>SUM(K13:K24)</f>
        <v>0</v>
      </c>
      <c r="L25" s="27"/>
    </row>
    <row r="26" spans="2:12" ht="32.25" customHeight="1" thickBot="1" x14ac:dyDescent="0.2">
      <c r="B26" s="82"/>
      <c r="C26" s="82"/>
      <c r="D26" s="81"/>
      <c r="E26" s="10"/>
      <c r="F26" s="10"/>
      <c r="G26" s="10"/>
      <c r="H26" s="11"/>
      <c r="I26" s="25"/>
      <c r="J26" s="67" t="s">
        <v>32</v>
      </c>
      <c r="K26" s="68">
        <f>ROUNDDOWN(K25*100/108,0)</f>
        <v>0</v>
      </c>
    </row>
    <row r="27" spans="2:12" x14ac:dyDescent="0.15">
      <c r="B27" s="1" t="s">
        <v>22</v>
      </c>
      <c r="C27" s="96"/>
      <c r="D27" s="96"/>
      <c r="E27" s="97"/>
      <c r="F27" s="97"/>
      <c r="G27" s="97"/>
      <c r="H27" s="99"/>
      <c r="I27" s="99"/>
      <c r="J27" s="99"/>
      <c r="K27" s="99"/>
    </row>
    <row r="28" spans="2:12" x14ac:dyDescent="0.15">
      <c r="B28" s="1" t="s">
        <v>35</v>
      </c>
      <c r="C28" s="96"/>
      <c r="D28" s="96"/>
      <c r="E28" s="97"/>
      <c r="F28" s="97"/>
      <c r="G28" s="97"/>
      <c r="H28" s="99"/>
      <c r="I28" s="99"/>
      <c r="J28" s="99"/>
      <c r="K28" s="99"/>
    </row>
    <row r="29" spans="2:12" x14ac:dyDescent="0.15">
      <c r="B29" s="1" t="s">
        <v>34</v>
      </c>
      <c r="C29" s="96"/>
      <c r="D29" s="96"/>
      <c r="E29" s="97"/>
      <c r="F29" s="97"/>
      <c r="G29" s="97"/>
      <c r="H29" s="96"/>
      <c r="I29" s="96"/>
      <c r="J29" s="97"/>
      <c r="K29" s="97"/>
    </row>
    <row r="30" spans="2:12" x14ac:dyDescent="0.15">
      <c r="B30" s="1" t="s">
        <v>33</v>
      </c>
      <c r="C30" s="96"/>
      <c r="D30" s="96"/>
      <c r="E30" s="97"/>
      <c r="F30" s="97"/>
      <c r="G30" s="97"/>
      <c r="H30" s="96"/>
      <c r="I30" s="96"/>
      <c r="J30" s="97"/>
      <c r="K30" s="97"/>
    </row>
    <row r="31" spans="2:12" x14ac:dyDescent="0.15">
      <c r="B31" s="1" t="s">
        <v>31</v>
      </c>
      <c r="C31" s="96"/>
      <c r="D31" s="96"/>
      <c r="E31" s="97"/>
      <c r="F31" s="97"/>
      <c r="G31" s="97"/>
      <c r="H31" s="96"/>
      <c r="I31" s="96"/>
      <c r="J31" s="97"/>
      <c r="K31" s="97"/>
    </row>
  </sheetData>
  <mergeCells count="7">
    <mergeCell ref="B26:C26"/>
    <mergeCell ref="A2:L2"/>
    <mergeCell ref="D10:G10"/>
    <mergeCell ref="H10:J10"/>
    <mergeCell ref="K10:K11"/>
    <mergeCell ref="B11:B12"/>
    <mergeCell ref="B25:C25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31"/>
  <sheetViews>
    <sheetView showGridLines="0" view="pageBreakPreview" zoomScale="80" zoomScaleNormal="85" zoomScaleSheetLayoutView="80" workbookViewId="0">
      <selection activeCell="G13" sqref="B6:K31"/>
    </sheetView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2" customWidth="1"/>
    <col min="6" max="6" width="8.25" style="2" customWidth="1"/>
    <col min="7" max="7" width="18.625" style="2" customWidth="1"/>
    <col min="8" max="9" width="13.875" customWidth="1"/>
    <col min="10" max="10" width="18.625" style="2" customWidth="1"/>
    <col min="11" max="11" width="22.75" style="2" customWidth="1"/>
    <col min="12" max="12" width="9.375" customWidth="1"/>
  </cols>
  <sheetData>
    <row r="1" spans="1:12" ht="24.75" customHeight="1" x14ac:dyDescent="0.2">
      <c r="A1" s="69" t="s">
        <v>28</v>
      </c>
      <c r="D1" s="4"/>
      <c r="E1" s="4"/>
      <c r="F1" s="4"/>
      <c r="G1" s="4"/>
      <c r="H1" s="4"/>
      <c r="I1" s="4"/>
      <c r="J1" s="4"/>
      <c r="K1" s="4"/>
    </row>
    <row r="2" spans="1:12" ht="26.25" customHeight="1" x14ac:dyDescent="0.15">
      <c r="A2" s="83" t="s">
        <v>21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12" ht="6.75" customHeight="1" x14ac:dyDescent="0.15"/>
    <row r="4" spans="1:12" ht="23.25" customHeight="1" thickBot="1" x14ac:dyDescent="0.2">
      <c r="B4" s="7" t="s">
        <v>54</v>
      </c>
      <c r="C4" s="6"/>
      <c r="D4" s="7"/>
      <c r="E4" s="9"/>
      <c r="F4" s="9"/>
      <c r="G4" s="5"/>
      <c r="H4" s="30"/>
      <c r="J4" s="49" t="s">
        <v>9</v>
      </c>
      <c r="K4" s="70"/>
      <c r="L4" s="30"/>
    </row>
    <row r="5" spans="1:12" ht="13.5" customHeight="1" thickBot="1" x14ac:dyDescent="0.2">
      <c r="K5" s="56"/>
    </row>
    <row r="6" spans="1:12" ht="27.75" customHeight="1" thickBot="1" x14ac:dyDescent="0.2">
      <c r="B6" s="29" t="s">
        <v>29</v>
      </c>
      <c r="C6" s="95"/>
      <c r="D6" s="50" t="s">
        <v>23</v>
      </c>
      <c r="E6" s="51"/>
      <c r="F6" s="51"/>
      <c r="G6" s="46"/>
      <c r="H6" s="26"/>
      <c r="I6" s="96"/>
      <c r="J6" s="97"/>
      <c r="K6" s="71"/>
    </row>
    <row r="7" spans="1:12" ht="27.75" customHeight="1" thickBot="1" x14ac:dyDescent="0.2">
      <c r="B7" s="57" t="s">
        <v>51</v>
      </c>
      <c r="C7" s="96"/>
      <c r="D7" s="52" t="s">
        <v>24</v>
      </c>
      <c r="E7" s="53"/>
      <c r="F7" s="53"/>
      <c r="G7" s="48"/>
      <c r="H7" s="26" t="s">
        <v>26</v>
      </c>
      <c r="I7" s="96"/>
      <c r="J7" s="98"/>
      <c r="K7" s="97"/>
    </row>
    <row r="8" spans="1:12" ht="27.75" customHeight="1" thickBot="1" x14ac:dyDescent="0.2">
      <c r="B8" s="96"/>
      <c r="C8" s="96"/>
      <c r="D8" s="54" t="s">
        <v>25</v>
      </c>
      <c r="E8" s="55"/>
      <c r="F8" s="55"/>
      <c r="G8" s="47"/>
      <c r="H8" s="26" t="s">
        <v>27</v>
      </c>
      <c r="I8" s="96"/>
      <c r="J8" s="97"/>
      <c r="K8" s="97"/>
    </row>
    <row r="9" spans="1:12" ht="27.75" customHeight="1" thickBot="1" x14ac:dyDescent="0.25">
      <c r="B9" s="28" t="s">
        <v>30</v>
      </c>
      <c r="C9" s="96"/>
      <c r="D9" s="96"/>
      <c r="E9" s="97"/>
      <c r="F9" s="97"/>
      <c r="G9" s="97"/>
      <c r="H9" s="96"/>
      <c r="I9" s="96"/>
      <c r="J9" s="97"/>
      <c r="K9" s="97"/>
    </row>
    <row r="10" spans="1:12" ht="27" customHeight="1" x14ac:dyDescent="0.15">
      <c r="B10" s="15"/>
      <c r="C10" s="16" t="s">
        <v>5</v>
      </c>
      <c r="D10" s="84" t="s">
        <v>10</v>
      </c>
      <c r="E10" s="85"/>
      <c r="F10" s="85"/>
      <c r="G10" s="86"/>
      <c r="H10" s="87" t="s">
        <v>20</v>
      </c>
      <c r="I10" s="87"/>
      <c r="J10" s="88"/>
      <c r="K10" s="89" t="s">
        <v>4</v>
      </c>
    </row>
    <row r="11" spans="1:12" ht="27" customHeight="1" x14ac:dyDescent="0.15">
      <c r="B11" s="91" t="s">
        <v>6</v>
      </c>
      <c r="C11" s="12"/>
      <c r="D11" s="19" t="s">
        <v>11</v>
      </c>
      <c r="E11" s="20" t="s">
        <v>1</v>
      </c>
      <c r="F11" s="20" t="s">
        <v>7</v>
      </c>
      <c r="G11" s="21" t="s">
        <v>2</v>
      </c>
      <c r="H11" s="22" t="s">
        <v>0</v>
      </c>
      <c r="I11" s="20" t="s">
        <v>3</v>
      </c>
      <c r="J11" s="20" t="s">
        <v>2</v>
      </c>
      <c r="K11" s="90"/>
    </row>
    <row r="12" spans="1:12" ht="27" customHeight="1" thickBot="1" x14ac:dyDescent="0.2">
      <c r="B12" s="92"/>
      <c r="C12" s="13"/>
      <c r="D12" s="17" t="s">
        <v>12</v>
      </c>
      <c r="E12" s="18" t="s">
        <v>13</v>
      </c>
      <c r="F12" s="18" t="s">
        <v>14</v>
      </c>
      <c r="G12" s="14" t="s">
        <v>15</v>
      </c>
      <c r="H12" s="23" t="s">
        <v>16</v>
      </c>
      <c r="I12" s="18" t="s">
        <v>17</v>
      </c>
      <c r="J12" s="18" t="s">
        <v>19</v>
      </c>
      <c r="K12" s="24" t="s">
        <v>18</v>
      </c>
    </row>
    <row r="13" spans="1:12" ht="27" customHeight="1" thickTop="1" x14ac:dyDescent="0.15">
      <c r="B13" s="72" t="s">
        <v>48</v>
      </c>
      <c r="C13" s="8" t="s">
        <v>36</v>
      </c>
      <c r="D13" s="31"/>
      <c r="E13" s="75">
        <v>3676</v>
      </c>
      <c r="F13" s="32">
        <v>1</v>
      </c>
      <c r="G13" s="33">
        <f>ROUNDDOWN(D13*E13*(185%-F13),2)</f>
        <v>0</v>
      </c>
      <c r="H13" s="34"/>
      <c r="I13" s="78">
        <v>435200</v>
      </c>
      <c r="J13" s="35">
        <f t="shared" ref="J13:J24" si="0">H13*I13</f>
        <v>0</v>
      </c>
      <c r="K13" s="36">
        <f t="shared" ref="K13:K24" si="1">ROUNDDOWN(G13+J13,0)</f>
        <v>0</v>
      </c>
    </row>
    <row r="14" spans="1:12" ht="27" customHeight="1" x14ac:dyDescent="0.15">
      <c r="B14" s="72" t="s">
        <v>48</v>
      </c>
      <c r="C14" s="3" t="s">
        <v>37</v>
      </c>
      <c r="D14" s="31"/>
      <c r="E14" s="76">
        <v>3676</v>
      </c>
      <c r="F14" s="37">
        <v>1</v>
      </c>
      <c r="G14" s="33">
        <f>ROUNDDOWN(D14*E14*(185%-F14),2)</f>
        <v>0</v>
      </c>
      <c r="H14" s="34"/>
      <c r="I14" s="79">
        <v>426000</v>
      </c>
      <c r="J14" s="38">
        <f t="shared" si="0"/>
        <v>0</v>
      </c>
      <c r="K14" s="39">
        <f t="shared" si="1"/>
        <v>0</v>
      </c>
    </row>
    <row r="15" spans="1:12" ht="27" customHeight="1" x14ac:dyDescent="0.15">
      <c r="B15" s="72" t="s">
        <v>48</v>
      </c>
      <c r="C15" s="3" t="s">
        <v>38</v>
      </c>
      <c r="D15" s="31"/>
      <c r="E15" s="76">
        <v>3676</v>
      </c>
      <c r="F15" s="37">
        <v>1</v>
      </c>
      <c r="G15" s="33">
        <f t="shared" ref="G15:G24" si="2">ROUNDDOWN(D15*E15*(185%-F15),2)</f>
        <v>0</v>
      </c>
      <c r="H15" s="34"/>
      <c r="I15" s="79">
        <v>575200</v>
      </c>
      <c r="J15" s="38">
        <f t="shared" si="0"/>
        <v>0</v>
      </c>
      <c r="K15" s="39">
        <f t="shared" si="1"/>
        <v>0</v>
      </c>
    </row>
    <row r="16" spans="1:12" ht="27" customHeight="1" x14ac:dyDescent="0.15">
      <c r="B16" s="72" t="s">
        <v>48</v>
      </c>
      <c r="C16" s="3" t="s">
        <v>39</v>
      </c>
      <c r="D16" s="31"/>
      <c r="E16" s="76">
        <v>3676</v>
      </c>
      <c r="F16" s="37">
        <v>1</v>
      </c>
      <c r="G16" s="33">
        <f t="shared" si="2"/>
        <v>0</v>
      </c>
      <c r="H16" s="40"/>
      <c r="I16" s="79">
        <v>766600</v>
      </c>
      <c r="J16" s="38">
        <f t="shared" si="0"/>
        <v>0</v>
      </c>
      <c r="K16" s="39">
        <f t="shared" si="1"/>
        <v>0</v>
      </c>
    </row>
    <row r="17" spans="2:12" ht="27" customHeight="1" x14ac:dyDescent="0.15">
      <c r="B17" s="72" t="s">
        <v>48</v>
      </c>
      <c r="C17" s="3" t="s">
        <v>40</v>
      </c>
      <c r="D17" s="31"/>
      <c r="E17" s="76">
        <v>3676</v>
      </c>
      <c r="F17" s="37">
        <v>1</v>
      </c>
      <c r="G17" s="33">
        <f t="shared" si="2"/>
        <v>0</v>
      </c>
      <c r="H17" s="40"/>
      <c r="I17" s="79">
        <v>432100</v>
      </c>
      <c r="J17" s="38">
        <f t="shared" si="0"/>
        <v>0</v>
      </c>
      <c r="K17" s="39">
        <f t="shared" si="1"/>
        <v>0</v>
      </c>
    </row>
    <row r="18" spans="2:12" ht="27" customHeight="1" x14ac:dyDescent="0.15">
      <c r="B18" s="72" t="s">
        <v>48</v>
      </c>
      <c r="C18" s="3" t="s">
        <v>41</v>
      </c>
      <c r="D18" s="31"/>
      <c r="E18" s="76">
        <v>3676</v>
      </c>
      <c r="F18" s="37">
        <v>1</v>
      </c>
      <c r="G18" s="33">
        <f t="shared" si="2"/>
        <v>0</v>
      </c>
      <c r="H18" s="40"/>
      <c r="I18" s="79">
        <v>560000</v>
      </c>
      <c r="J18" s="38">
        <f t="shared" si="0"/>
        <v>0</v>
      </c>
      <c r="K18" s="39">
        <f t="shared" si="1"/>
        <v>0</v>
      </c>
    </row>
    <row r="19" spans="2:12" ht="27" customHeight="1" x14ac:dyDescent="0.15">
      <c r="B19" s="72" t="s">
        <v>48</v>
      </c>
      <c r="C19" s="3" t="s">
        <v>42</v>
      </c>
      <c r="D19" s="31"/>
      <c r="E19" s="76">
        <v>3676</v>
      </c>
      <c r="F19" s="37">
        <v>1</v>
      </c>
      <c r="G19" s="33">
        <f t="shared" si="2"/>
        <v>0</v>
      </c>
      <c r="H19" s="34"/>
      <c r="I19" s="79">
        <v>497500</v>
      </c>
      <c r="J19" s="38">
        <f t="shared" si="0"/>
        <v>0</v>
      </c>
      <c r="K19" s="39">
        <f t="shared" si="1"/>
        <v>0</v>
      </c>
    </row>
    <row r="20" spans="2:12" ht="27" customHeight="1" x14ac:dyDescent="0.15">
      <c r="B20" s="72" t="s">
        <v>48</v>
      </c>
      <c r="C20" s="3" t="s">
        <v>43</v>
      </c>
      <c r="D20" s="31"/>
      <c r="E20" s="76">
        <v>3676</v>
      </c>
      <c r="F20" s="37">
        <v>1</v>
      </c>
      <c r="G20" s="33">
        <f t="shared" si="2"/>
        <v>0</v>
      </c>
      <c r="H20" s="34"/>
      <c r="I20" s="79">
        <v>528800</v>
      </c>
      <c r="J20" s="38">
        <f t="shared" si="0"/>
        <v>0</v>
      </c>
      <c r="K20" s="39">
        <f t="shared" si="1"/>
        <v>0</v>
      </c>
    </row>
    <row r="21" spans="2:12" ht="27" customHeight="1" x14ac:dyDescent="0.15">
      <c r="B21" s="72" t="s">
        <v>48</v>
      </c>
      <c r="C21" s="3" t="s">
        <v>44</v>
      </c>
      <c r="D21" s="31"/>
      <c r="E21" s="76">
        <v>3676</v>
      </c>
      <c r="F21" s="37">
        <v>1</v>
      </c>
      <c r="G21" s="33">
        <f t="shared" si="2"/>
        <v>0</v>
      </c>
      <c r="H21" s="34"/>
      <c r="I21" s="79">
        <v>537800</v>
      </c>
      <c r="J21" s="38">
        <f t="shared" si="0"/>
        <v>0</v>
      </c>
      <c r="K21" s="39">
        <f t="shared" si="1"/>
        <v>0</v>
      </c>
    </row>
    <row r="22" spans="2:12" ht="27" customHeight="1" x14ac:dyDescent="0.15">
      <c r="B22" s="73" t="s">
        <v>52</v>
      </c>
      <c r="C22" s="3" t="s">
        <v>45</v>
      </c>
      <c r="D22" s="31"/>
      <c r="E22" s="76">
        <v>3676</v>
      </c>
      <c r="F22" s="37">
        <v>1</v>
      </c>
      <c r="G22" s="33">
        <f t="shared" si="2"/>
        <v>0</v>
      </c>
      <c r="H22" s="34"/>
      <c r="I22" s="79">
        <v>542100</v>
      </c>
      <c r="J22" s="38">
        <f t="shared" si="0"/>
        <v>0</v>
      </c>
      <c r="K22" s="39">
        <f t="shared" si="1"/>
        <v>0</v>
      </c>
    </row>
    <row r="23" spans="2:12" ht="27" customHeight="1" x14ac:dyDescent="0.15">
      <c r="B23" s="73" t="s">
        <v>52</v>
      </c>
      <c r="C23" s="3" t="s">
        <v>46</v>
      </c>
      <c r="D23" s="31"/>
      <c r="E23" s="76">
        <v>3676</v>
      </c>
      <c r="F23" s="37">
        <v>1</v>
      </c>
      <c r="G23" s="33">
        <f t="shared" si="2"/>
        <v>0</v>
      </c>
      <c r="H23" s="34"/>
      <c r="I23" s="79">
        <v>540100</v>
      </c>
      <c r="J23" s="38">
        <f t="shared" si="0"/>
        <v>0</v>
      </c>
      <c r="K23" s="39">
        <f t="shared" si="1"/>
        <v>0</v>
      </c>
    </row>
    <row r="24" spans="2:12" ht="27" customHeight="1" thickBot="1" x14ac:dyDescent="0.2">
      <c r="B24" s="74" t="s">
        <v>52</v>
      </c>
      <c r="C24" s="58" t="s">
        <v>47</v>
      </c>
      <c r="D24" s="59"/>
      <c r="E24" s="77">
        <v>3676</v>
      </c>
      <c r="F24" s="60">
        <v>1</v>
      </c>
      <c r="G24" s="61">
        <f t="shared" si="2"/>
        <v>0</v>
      </c>
      <c r="H24" s="62"/>
      <c r="I24" s="80">
        <v>492300</v>
      </c>
      <c r="J24" s="63">
        <f t="shared" si="0"/>
        <v>0</v>
      </c>
      <c r="K24" s="64">
        <f t="shared" si="1"/>
        <v>0</v>
      </c>
    </row>
    <row r="25" spans="2:12" ht="27" customHeight="1" thickTop="1" thickBot="1" x14ac:dyDescent="0.2">
      <c r="B25" s="93" t="s">
        <v>50</v>
      </c>
      <c r="C25" s="94"/>
      <c r="D25" s="41" t="s">
        <v>8</v>
      </c>
      <c r="E25" s="42" t="s">
        <v>8</v>
      </c>
      <c r="F25" s="42" t="s">
        <v>8</v>
      </c>
      <c r="G25" s="43" t="s">
        <v>8</v>
      </c>
      <c r="H25" s="44" t="s">
        <v>8</v>
      </c>
      <c r="I25" s="45">
        <f>SUM(I13:I24)</f>
        <v>6333700</v>
      </c>
      <c r="J25" s="65" t="s">
        <v>49</v>
      </c>
      <c r="K25" s="66">
        <f>SUM(K13:K24)</f>
        <v>0</v>
      </c>
      <c r="L25" s="27"/>
    </row>
    <row r="26" spans="2:12" ht="32.25" customHeight="1" thickBot="1" x14ac:dyDescent="0.2">
      <c r="B26" s="82"/>
      <c r="C26" s="82"/>
      <c r="D26" s="81"/>
      <c r="E26" s="10"/>
      <c r="F26" s="10"/>
      <c r="G26" s="10"/>
      <c r="H26" s="11"/>
      <c r="I26" s="25"/>
      <c r="J26" s="67" t="s">
        <v>32</v>
      </c>
      <c r="K26" s="68">
        <f>ROUNDDOWN(K25*100/108,0)</f>
        <v>0</v>
      </c>
    </row>
    <row r="27" spans="2:12" x14ac:dyDescent="0.15">
      <c r="B27" s="1" t="s">
        <v>22</v>
      </c>
      <c r="C27" s="96"/>
      <c r="D27" s="96"/>
      <c r="E27" s="97"/>
      <c r="F27" s="97"/>
      <c r="G27" s="97"/>
      <c r="H27" s="99"/>
      <c r="I27" s="99"/>
      <c r="J27" s="99"/>
      <c r="K27" s="99"/>
    </row>
    <row r="28" spans="2:12" x14ac:dyDescent="0.15">
      <c r="B28" s="1" t="s">
        <v>35</v>
      </c>
      <c r="C28" s="96"/>
      <c r="D28" s="96"/>
      <c r="E28" s="97"/>
      <c r="F28" s="97"/>
      <c r="G28" s="97"/>
      <c r="H28" s="99"/>
      <c r="I28" s="99"/>
      <c r="J28" s="99"/>
      <c r="K28" s="99"/>
    </row>
    <row r="29" spans="2:12" x14ac:dyDescent="0.15">
      <c r="B29" s="1" t="s">
        <v>34</v>
      </c>
      <c r="C29" s="96"/>
      <c r="D29" s="96"/>
      <c r="E29" s="97"/>
      <c r="F29" s="97"/>
      <c r="G29" s="97"/>
      <c r="H29" s="96"/>
      <c r="I29" s="96"/>
      <c r="J29" s="97"/>
      <c r="K29" s="97"/>
    </row>
    <row r="30" spans="2:12" x14ac:dyDescent="0.15">
      <c r="B30" s="1" t="s">
        <v>33</v>
      </c>
      <c r="C30" s="96"/>
      <c r="D30" s="96"/>
      <c r="E30" s="97"/>
      <c r="F30" s="97"/>
      <c r="G30" s="97"/>
      <c r="H30" s="96"/>
      <c r="I30" s="96"/>
      <c r="J30" s="97"/>
      <c r="K30" s="97"/>
    </row>
    <row r="31" spans="2:12" x14ac:dyDescent="0.15">
      <c r="B31" s="1" t="s">
        <v>31</v>
      </c>
      <c r="C31" s="96"/>
      <c r="D31" s="96"/>
      <c r="E31" s="97"/>
      <c r="F31" s="97"/>
      <c r="G31" s="97"/>
      <c r="H31" s="96"/>
      <c r="I31" s="96"/>
      <c r="J31" s="97"/>
      <c r="K31" s="97"/>
    </row>
  </sheetData>
  <mergeCells count="7">
    <mergeCell ref="B26:C26"/>
    <mergeCell ref="A2:L2"/>
    <mergeCell ref="D10:G10"/>
    <mergeCell ref="H10:J10"/>
    <mergeCell ref="K10:K11"/>
    <mergeCell ref="B11:B12"/>
    <mergeCell ref="B25:C25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31"/>
  <sheetViews>
    <sheetView showGridLines="0" view="pageBreakPreview" zoomScale="80" zoomScaleNormal="85" zoomScaleSheetLayoutView="80" workbookViewId="0">
      <selection activeCell="D13" sqref="B6:K31"/>
    </sheetView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2" customWidth="1"/>
    <col min="6" max="6" width="8.25" style="2" customWidth="1"/>
    <col min="7" max="7" width="18.625" style="2" customWidth="1"/>
    <col min="8" max="9" width="13.875" customWidth="1"/>
    <col min="10" max="10" width="18.625" style="2" customWidth="1"/>
    <col min="11" max="11" width="22.75" style="2" customWidth="1"/>
    <col min="12" max="12" width="9.375" customWidth="1"/>
  </cols>
  <sheetData>
    <row r="1" spans="1:12" ht="24.75" customHeight="1" x14ac:dyDescent="0.2">
      <c r="A1" s="69" t="s">
        <v>28</v>
      </c>
      <c r="D1" s="4"/>
      <c r="E1" s="4"/>
      <c r="F1" s="4"/>
      <c r="G1" s="4"/>
      <c r="H1" s="4"/>
      <c r="I1" s="4"/>
      <c r="J1" s="4"/>
      <c r="K1" s="4"/>
    </row>
    <row r="2" spans="1:12" ht="26.25" customHeight="1" x14ac:dyDescent="0.15">
      <c r="A2" s="83" t="s">
        <v>21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12" ht="6.75" customHeight="1" x14ac:dyDescent="0.15"/>
    <row r="4" spans="1:12" ht="23.25" customHeight="1" thickBot="1" x14ac:dyDescent="0.2">
      <c r="B4" s="7" t="s">
        <v>55</v>
      </c>
      <c r="C4" s="6"/>
      <c r="D4" s="7"/>
      <c r="E4" s="9"/>
      <c r="F4" s="9"/>
      <c r="G4" s="5"/>
      <c r="H4" s="30"/>
      <c r="J4" s="49" t="s">
        <v>9</v>
      </c>
      <c r="K4" s="70"/>
      <c r="L4" s="30"/>
    </row>
    <row r="5" spans="1:12" ht="13.5" customHeight="1" thickBot="1" x14ac:dyDescent="0.2">
      <c r="K5" s="56"/>
    </row>
    <row r="6" spans="1:12" ht="27.75" customHeight="1" thickBot="1" x14ac:dyDescent="0.2">
      <c r="B6" s="29" t="s">
        <v>29</v>
      </c>
      <c r="C6" s="95"/>
      <c r="D6" s="50" t="s">
        <v>23</v>
      </c>
      <c r="E6" s="51"/>
      <c r="F6" s="51"/>
      <c r="G6" s="46"/>
      <c r="H6" s="26"/>
      <c r="I6" s="96"/>
      <c r="J6" s="97"/>
      <c r="K6" s="71"/>
    </row>
    <row r="7" spans="1:12" ht="27.75" customHeight="1" thickBot="1" x14ac:dyDescent="0.2">
      <c r="B7" s="57" t="s">
        <v>51</v>
      </c>
      <c r="C7" s="96"/>
      <c r="D7" s="52" t="s">
        <v>24</v>
      </c>
      <c r="E7" s="53"/>
      <c r="F7" s="53"/>
      <c r="G7" s="48"/>
      <c r="H7" s="26" t="s">
        <v>26</v>
      </c>
      <c r="I7" s="96"/>
      <c r="J7" s="98"/>
      <c r="K7" s="97"/>
    </row>
    <row r="8" spans="1:12" ht="27.75" customHeight="1" thickBot="1" x14ac:dyDescent="0.2">
      <c r="B8" s="96"/>
      <c r="C8" s="96"/>
      <c r="D8" s="54" t="s">
        <v>25</v>
      </c>
      <c r="E8" s="55"/>
      <c r="F8" s="55"/>
      <c r="G8" s="47"/>
      <c r="H8" s="26" t="s">
        <v>27</v>
      </c>
      <c r="I8" s="96"/>
      <c r="J8" s="97"/>
      <c r="K8" s="97"/>
    </row>
    <row r="9" spans="1:12" ht="27.75" customHeight="1" thickBot="1" x14ac:dyDescent="0.25">
      <c r="B9" s="28" t="s">
        <v>30</v>
      </c>
      <c r="C9" s="96"/>
      <c r="D9" s="96"/>
      <c r="E9" s="97"/>
      <c r="F9" s="97"/>
      <c r="G9" s="97"/>
      <c r="H9" s="96"/>
      <c r="I9" s="96"/>
      <c r="J9" s="97"/>
      <c r="K9" s="97"/>
    </row>
    <row r="10" spans="1:12" ht="27" customHeight="1" x14ac:dyDescent="0.15">
      <c r="B10" s="15"/>
      <c r="C10" s="16" t="s">
        <v>5</v>
      </c>
      <c r="D10" s="84" t="s">
        <v>10</v>
      </c>
      <c r="E10" s="85"/>
      <c r="F10" s="85"/>
      <c r="G10" s="86"/>
      <c r="H10" s="87" t="s">
        <v>20</v>
      </c>
      <c r="I10" s="87"/>
      <c r="J10" s="88"/>
      <c r="K10" s="89" t="s">
        <v>4</v>
      </c>
    </row>
    <row r="11" spans="1:12" ht="27" customHeight="1" x14ac:dyDescent="0.15">
      <c r="B11" s="91" t="s">
        <v>6</v>
      </c>
      <c r="C11" s="12"/>
      <c r="D11" s="19" t="s">
        <v>11</v>
      </c>
      <c r="E11" s="20" t="s">
        <v>1</v>
      </c>
      <c r="F11" s="20" t="s">
        <v>7</v>
      </c>
      <c r="G11" s="21" t="s">
        <v>2</v>
      </c>
      <c r="H11" s="22" t="s">
        <v>0</v>
      </c>
      <c r="I11" s="20" t="s">
        <v>3</v>
      </c>
      <c r="J11" s="20" t="s">
        <v>2</v>
      </c>
      <c r="K11" s="90"/>
    </row>
    <row r="12" spans="1:12" ht="27" customHeight="1" thickBot="1" x14ac:dyDescent="0.2">
      <c r="B12" s="92"/>
      <c r="C12" s="13"/>
      <c r="D12" s="17" t="s">
        <v>12</v>
      </c>
      <c r="E12" s="18" t="s">
        <v>13</v>
      </c>
      <c r="F12" s="18" t="s">
        <v>14</v>
      </c>
      <c r="G12" s="14" t="s">
        <v>56</v>
      </c>
      <c r="H12" s="23" t="s">
        <v>16</v>
      </c>
      <c r="I12" s="18" t="s">
        <v>17</v>
      </c>
      <c r="J12" s="18" t="s">
        <v>19</v>
      </c>
      <c r="K12" s="24" t="s">
        <v>18</v>
      </c>
    </row>
    <row r="13" spans="1:12" ht="27" customHeight="1" thickTop="1" x14ac:dyDescent="0.15">
      <c r="B13" s="72" t="s">
        <v>48</v>
      </c>
      <c r="C13" s="8" t="s">
        <v>36</v>
      </c>
      <c r="D13" s="31"/>
      <c r="E13" s="75">
        <v>3655</v>
      </c>
      <c r="F13" s="32">
        <v>1</v>
      </c>
      <c r="G13" s="33">
        <f>ROUNDDOWN(D13*E13*(185%-F13),2)</f>
        <v>0</v>
      </c>
      <c r="H13" s="34"/>
      <c r="I13" s="78">
        <v>543500</v>
      </c>
      <c r="J13" s="35">
        <f t="shared" ref="J13:J24" si="0">H13*I13</f>
        <v>0</v>
      </c>
      <c r="K13" s="36">
        <f t="shared" ref="K13:K24" si="1">ROUNDDOWN(G13+J13,0)</f>
        <v>0</v>
      </c>
    </row>
    <row r="14" spans="1:12" ht="27" customHeight="1" x14ac:dyDescent="0.15">
      <c r="B14" s="72" t="s">
        <v>48</v>
      </c>
      <c r="C14" s="3" t="s">
        <v>37</v>
      </c>
      <c r="D14" s="31"/>
      <c r="E14" s="76">
        <v>3655</v>
      </c>
      <c r="F14" s="37">
        <v>1</v>
      </c>
      <c r="G14" s="33">
        <f>ROUNDDOWN(D14*E14*(185%-F14),2)</f>
        <v>0</v>
      </c>
      <c r="H14" s="34"/>
      <c r="I14" s="79">
        <v>535300</v>
      </c>
      <c r="J14" s="38">
        <f t="shared" si="0"/>
        <v>0</v>
      </c>
      <c r="K14" s="39">
        <f t="shared" si="1"/>
        <v>0</v>
      </c>
    </row>
    <row r="15" spans="1:12" ht="27" customHeight="1" x14ac:dyDescent="0.15">
      <c r="B15" s="72" t="s">
        <v>48</v>
      </c>
      <c r="C15" s="3" t="s">
        <v>38</v>
      </c>
      <c r="D15" s="31"/>
      <c r="E15" s="76">
        <v>3655</v>
      </c>
      <c r="F15" s="37">
        <v>1</v>
      </c>
      <c r="G15" s="33">
        <f t="shared" ref="G15:G24" si="2">ROUNDDOWN(D15*E15*(185%-F15),2)</f>
        <v>0</v>
      </c>
      <c r="H15" s="34"/>
      <c r="I15" s="79">
        <v>590200</v>
      </c>
      <c r="J15" s="38">
        <f t="shared" si="0"/>
        <v>0</v>
      </c>
      <c r="K15" s="39">
        <f t="shared" si="1"/>
        <v>0</v>
      </c>
    </row>
    <row r="16" spans="1:12" ht="27" customHeight="1" x14ac:dyDescent="0.15">
      <c r="B16" s="72" t="s">
        <v>48</v>
      </c>
      <c r="C16" s="3" t="s">
        <v>39</v>
      </c>
      <c r="D16" s="31"/>
      <c r="E16" s="76">
        <v>3655</v>
      </c>
      <c r="F16" s="37">
        <v>1</v>
      </c>
      <c r="G16" s="33">
        <f t="shared" si="2"/>
        <v>0</v>
      </c>
      <c r="H16" s="40"/>
      <c r="I16" s="79">
        <v>716200</v>
      </c>
      <c r="J16" s="38">
        <f t="shared" si="0"/>
        <v>0</v>
      </c>
      <c r="K16" s="39">
        <f t="shared" si="1"/>
        <v>0</v>
      </c>
    </row>
    <row r="17" spans="2:12" ht="27" customHeight="1" x14ac:dyDescent="0.15">
      <c r="B17" s="72" t="s">
        <v>48</v>
      </c>
      <c r="C17" s="3" t="s">
        <v>40</v>
      </c>
      <c r="D17" s="31"/>
      <c r="E17" s="76">
        <v>3655</v>
      </c>
      <c r="F17" s="37">
        <v>1</v>
      </c>
      <c r="G17" s="33">
        <f t="shared" si="2"/>
        <v>0</v>
      </c>
      <c r="H17" s="40"/>
      <c r="I17" s="79">
        <v>519500</v>
      </c>
      <c r="J17" s="38">
        <f t="shared" si="0"/>
        <v>0</v>
      </c>
      <c r="K17" s="39">
        <f t="shared" si="1"/>
        <v>0</v>
      </c>
    </row>
    <row r="18" spans="2:12" ht="27" customHeight="1" x14ac:dyDescent="0.15">
      <c r="B18" s="72" t="s">
        <v>48</v>
      </c>
      <c r="C18" s="3" t="s">
        <v>41</v>
      </c>
      <c r="D18" s="31"/>
      <c r="E18" s="76">
        <v>3655</v>
      </c>
      <c r="F18" s="37">
        <v>1</v>
      </c>
      <c r="G18" s="33">
        <f t="shared" si="2"/>
        <v>0</v>
      </c>
      <c r="H18" s="40"/>
      <c r="I18" s="79">
        <v>553100</v>
      </c>
      <c r="J18" s="38">
        <f t="shared" si="0"/>
        <v>0</v>
      </c>
      <c r="K18" s="39">
        <f t="shared" si="1"/>
        <v>0</v>
      </c>
    </row>
    <row r="19" spans="2:12" ht="27" customHeight="1" x14ac:dyDescent="0.15">
      <c r="B19" s="72" t="s">
        <v>48</v>
      </c>
      <c r="C19" s="3" t="s">
        <v>42</v>
      </c>
      <c r="D19" s="31"/>
      <c r="E19" s="76">
        <v>3655</v>
      </c>
      <c r="F19" s="37">
        <v>1</v>
      </c>
      <c r="G19" s="33">
        <f t="shared" si="2"/>
        <v>0</v>
      </c>
      <c r="H19" s="34"/>
      <c r="I19" s="79">
        <v>596800</v>
      </c>
      <c r="J19" s="38">
        <f t="shared" si="0"/>
        <v>0</v>
      </c>
      <c r="K19" s="39">
        <f t="shared" si="1"/>
        <v>0</v>
      </c>
    </row>
    <row r="20" spans="2:12" ht="27" customHeight="1" x14ac:dyDescent="0.15">
      <c r="B20" s="72" t="s">
        <v>48</v>
      </c>
      <c r="C20" s="3" t="s">
        <v>43</v>
      </c>
      <c r="D20" s="31"/>
      <c r="E20" s="76">
        <v>3655</v>
      </c>
      <c r="F20" s="37">
        <v>1</v>
      </c>
      <c r="G20" s="33">
        <f t="shared" si="2"/>
        <v>0</v>
      </c>
      <c r="H20" s="34"/>
      <c r="I20" s="79">
        <v>610000</v>
      </c>
      <c r="J20" s="38">
        <f t="shared" si="0"/>
        <v>0</v>
      </c>
      <c r="K20" s="39">
        <f t="shared" si="1"/>
        <v>0</v>
      </c>
    </row>
    <row r="21" spans="2:12" ht="27" customHeight="1" x14ac:dyDescent="0.15">
      <c r="B21" s="72" t="s">
        <v>48</v>
      </c>
      <c r="C21" s="3" t="s">
        <v>44</v>
      </c>
      <c r="D21" s="31"/>
      <c r="E21" s="76">
        <v>3655</v>
      </c>
      <c r="F21" s="37">
        <v>1</v>
      </c>
      <c r="G21" s="33">
        <f t="shared" si="2"/>
        <v>0</v>
      </c>
      <c r="H21" s="34"/>
      <c r="I21" s="79">
        <v>666900</v>
      </c>
      <c r="J21" s="38">
        <f t="shared" si="0"/>
        <v>0</v>
      </c>
      <c r="K21" s="39">
        <f t="shared" si="1"/>
        <v>0</v>
      </c>
    </row>
    <row r="22" spans="2:12" ht="27" customHeight="1" x14ac:dyDescent="0.15">
      <c r="B22" s="73" t="s">
        <v>52</v>
      </c>
      <c r="C22" s="3" t="s">
        <v>45</v>
      </c>
      <c r="D22" s="31"/>
      <c r="E22" s="76">
        <v>3655</v>
      </c>
      <c r="F22" s="37">
        <v>1</v>
      </c>
      <c r="G22" s="33">
        <f t="shared" si="2"/>
        <v>0</v>
      </c>
      <c r="H22" s="34"/>
      <c r="I22" s="79">
        <v>636400</v>
      </c>
      <c r="J22" s="38">
        <f t="shared" si="0"/>
        <v>0</v>
      </c>
      <c r="K22" s="39">
        <f t="shared" si="1"/>
        <v>0</v>
      </c>
    </row>
    <row r="23" spans="2:12" ht="27" customHeight="1" x14ac:dyDescent="0.15">
      <c r="B23" s="73" t="s">
        <v>52</v>
      </c>
      <c r="C23" s="3" t="s">
        <v>46</v>
      </c>
      <c r="D23" s="31"/>
      <c r="E23" s="76">
        <v>3655</v>
      </c>
      <c r="F23" s="37">
        <v>1</v>
      </c>
      <c r="G23" s="33">
        <f t="shared" si="2"/>
        <v>0</v>
      </c>
      <c r="H23" s="34"/>
      <c r="I23" s="79">
        <v>620800</v>
      </c>
      <c r="J23" s="38">
        <f t="shared" si="0"/>
        <v>0</v>
      </c>
      <c r="K23" s="39">
        <f t="shared" si="1"/>
        <v>0</v>
      </c>
    </row>
    <row r="24" spans="2:12" ht="27" customHeight="1" thickBot="1" x14ac:dyDescent="0.2">
      <c r="B24" s="74" t="s">
        <v>52</v>
      </c>
      <c r="C24" s="58" t="s">
        <v>47</v>
      </c>
      <c r="D24" s="59"/>
      <c r="E24" s="77">
        <v>3655</v>
      </c>
      <c r="F24" s="60">
        <v>1</v>
      </c>
      <c r="G24" s="61">
        <f t="shared" si="2"/>
        <v>0</v>
      </c>
      <c r="H24" s="62"/>
      <c r="I24" s="80">
        <v>563100</v>
      </c>
      <c r="J24" s="63">
        <f t="shared" si="0"/>
        <v>0</v>
      </c>
      <c r="K24" s="64">
        <f t="shared" si="1"/>
        <v>0</v>
      </c>
    </row>
    <row r="25" spans="2:12" ht="27" customHeight="1" thickTop="1" thickBot="1" x14ac:dyDescent="0.2">
      <c r="B25" s="93" t="s">
        <v>50</v>
      </c>
      <c r="C25" s="94"/>
      <c r="D25" s="41" t="s">
        <v>8</v>
      </c>
      <c r="E25" s="42" t="s">
        <v>8</v>
      </c>
      <c r="F25" s="42" t="s">
        <v>8</v>
      </c>
      <c r="G25" s="43" t="s">
        <v>8</v>
      </c>
      <c r="H25" s="44" t="s">
        <v>8</v>
      </c>
      <c r="I25" s="45">
        <f>SUM(I13:I24)</f>
        <v>7151800</v>
      </c>
      <c r="J25" s="65" t="s">
        <v>49</v>
      </c>
      <c r="K25" s="66">
        <f>SUM(K13:K24)</f>
        <v>0</v>
      </c>
      <c r="L25" s="27"/>
    </row>
    <row r="26" spans="2:12" ht="32.25" customHeight="1" thickBot="1" x14ac:dyDescent="0.2">
      <c r="B26" s="82"/>
      <c r="C26" s="82"/>
      <c r="D26" s="81"/>
      <c r="E26" s="10"/>
      <c r="F26" s="10"/>
      <c r="G26" s="10"/>
      <c r="H26" s="11"/>
      <c r="I26" s="25"/>
      <c r="J26" s="67" t="s">
        <v>32</v>
      </c>
      <c r="K26" s="68">
        <f>ROUNDDOWN(K25*100/108,0)</f>
        <v>0</v>
      </c>
    </row>
    <row r="27" spans="2:12" x14ac:dyDescent="0.15">
      <c r="B27" s="1" t="s">
        <v>22</v>
      </c>
      <c r="C27" s="96"/>
      <c r="D27" s="96"/>
      <c r="E27" s="97"/>
      <c r="F27" s="97"/>
      <c r="G27" s="97"/>
      <c r="H27" s="99"/>
      <c r="I27" s="99"/>
      <c r="J27" s="99"/>
      <c r="K27" s="99"/>
    </row>
    <row r="28" spans="2:12" x14ac:dyDescent="0.15">
      <c r="B28" s="1" t="s">
        <v>35</v>
      </c>
      <c r="C28" s="96"/>
      <c r="D28" s="96"/>
      <c r="E28" s="97"/>
      <c r="F28" s="97"/>
      <c r="G28" s="97"/>
      <c r="H28" s="99"/>
      <c r="I28" s="99"/>
      <c r="J28" s="99"/>
      <c r="K28" s="99"/>
    </row>
    <row r="29" spans="2:12" x14ac:dyDescent="0.15">
      <c r="B29" s="1" t="s">
        <v>34</v>
      </c>
      <c r="C29" s="96"/>
      <c r="D29" s="96"/>
      <c r="E29" s="97"/>
      <c r="F29" s="97"/>
      <c r="G29" s="97"/>
      <c r="H29" s="96"/>
      <c r="I29" s="96"/>
      <c r="J29" s="97"/>
      <c r="K29" s="97"/>
    </row>
    <row r="30" spans="2:12" x14ac:dyDescent="0.15">
      <c r="B30" s="1" t="s">
        <v>33</v>
      </c>
      <c r="C30" s="96"/>
      <c r="D30" s="96"/>
      <c r="E30" s="97"/>
      <c r="F30" s="97"/>
      <c r="G30" s="97"/>
      <c r="H30" s="96"/>
      <c r="I30" s="96"/>
      <c r="J30" s="97"/>
      <c r="K30" s="97"/>
    </row>
    <row r="31" spans="2:12" x14ac:dyDescent="0.15">
      <c r="B31" s="1" t="s">
        <v>31</v>
      </c>
      <c r="C31" s="96"/>
      <c r="D31" s="96"/>
      <c r="E31" s="97"/>
      <c r="F31" s="97"/>
      <c r="G31" s="97"/>
      <c r="H31" s="96"/>
      <c r="I31" s="96"/>
      <c r="J31" s="97"/>
      <c r="K31" s="97"/>
    </row>
  </sheetData>
  <mergeCells count="7">
    <mergeCell ref="B26:C26"/>
    <mergeCell ref="A2:L2"/>
    <mergeCell ref="D10:G10"/>
    <mergeCell ref="H10:J10"/>
    <mergeCell ref="K10:K11"/>
    <mergeCell ref="B11:B12"/>
    <mergeCell ref="B25:C25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件名①</vt:lpstr>
      <vt:lpstr>件名②</vt:lpstr>
      <vt:lpstr>件名③</vt:lpstr>
      <vt:lpstr>件名①!Print_Area</vt:lpstr>
      <vt:lpstr>件名②!Print_Area</vt:lpstr>
      <vt:lpstr>件名③!Print_Area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IT推進課</cp:lastModifiedBy>
  <cp:lastPrinted>2017-11-10T05:48:05Z</cp:lastPrinted>
  <dcterms:created xsi:type="dcterms:W3CDTF">2001-06-15T09:32:05Z</dcterms:created>
  <dcterms:modified xsi:type="dcterms:W3CDTF">2018-11-21T02:59:18Z</dcterms:modified>
</cp:coreProperties>
</file>