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4950" windowWidth="22260" windowHeight="12645"/>
  </bookViews>
  <sheets>
    <sheet name="内訳" sheetId="3" r:id="rId1"/>
    <sheet name="記載例" sheetId="4" r:id="rId2"/>
    <sheet name="使用電力量" sheetId="5"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2" i="4" l="1"/>
  <c r="L12" i="4"/>
  <c r="O12" i="4"/>
  <c r="M12" i="4" l="1"/>
  <c r="I12" i="4" l="1"/>
  <c r="E18" i="5" l="1"/>
  <c r="D18" i="5"/>
  <c r="M33" i="4" l="1"/>
  <c r="M32" i="4"/>
  <c r="M31" i="4"/>
  <c r="M20" i="4"/>
  <c r="M19" i="4"/>
  <c r="M18" i="4"/>
  <c r="M17" i="4"/>
  <c r="M16" i="4"/>
  <c r="O16" i="4" s="1"/>
  <c r="M15" i="4"/>
  <c r="M14" i="4"/>
  <c r="M13" i="4"/>
  <c r="J34" i="4"/>
  <c r="F34" i="4"/>
  <c r="O33" i="4"/>
  <c r="L33" i="4"/>
  <c r="H33" i="4"/>
  <c r="D33" i="4"/>
  <c r="C33" i="4"/>
  <c r="O32" i="4"/>
  <c r="O34" i="4" s="1"/>
  <c r="L32" i="4"/>
  <c r="H32" i="4"/>
  <c r="D32" i="4"/>
  <c r="D34" i="4" s="1"/>
  <c r="O31" i="4"/>
  <c r="L31" i="4"/>
  <c r="H31" i="4"/>
  <c r="H34" i="4" s="1"/>
  <c r="D31" i="4"/>
  <c r="C31" i="4"/>
  <c r="I29" i="4"/>
  <c r="I31" i="4" s="1"/>
  <c r="J21" i="4"/>
  <c r="F21" i="4"/>
  <c r="O20" i="4"/>
  <c r="L20" i="4"/>
  <c r="H20" i="4"/>
  <c r="O19" i="4"/>
  <c r="L19" i="4"/>
  <c r="H19" i="4"/>
  <c r="D19" i="4"/>
  <c r="O18" i="4"/>
  <c r="L18" i="4"/>
  <c r="H18" i="4"/>
  <c r="D18" i="4"/>
  <c r="O17" i="4"/>
  <c r="L17" i="4"/>
  <c r="H17" i="4"/>
  <c r="L16" i="4"/>
  <c r="H16" i="4"/>
  <c r="O15" i="4"/>
  <c r="L15" i="4"/>
  <c r="H15" i="4"/>
  <c r="O14" i="4"/>
  <c r="L14" i="4"/>
  <c r="H14" i="4"/>
  <c r="O13" i="4"/>
  <c r="L13" i="4"/>
  <c r="H13" i="4"/>
  <c r="H12" i="4"/>
  <c r="H21" i="4" s="1"/>
  <c r="D12" i="4"/>
  <c r="D20" i="4" s="1"/>
  <c r="C12" i="4"/>
  <c r="C19" i="4" s="1"/>
  <c r="I10" i="4"/>
  <c r="L34" i="4" l="1"/>
  <c r="L21" i="4"/>
  <c r="C32" i="4"/>
  <c r="C34" i="4" s="1"/>
  <c r="C13" i="4"/>
  <c r="D13" i="4"/>
  <c r="C14" i="4"/>
  <c r="C17" i="4"/>
  <c r="D14" i="4"/>
  <c r="D15" i="4"/>
  <c r="D17" i="4"/>
  <c r="C18" i="4"/>
  <c r="I13" i="4"/>
  <c r="I14" i="4" s="1"/>
  <c r="I15" i="4" s="1"/>
  <c r="I16" i="4" s="1"/>
  <c r="I17" i="4" s="1"/>
  <c r="I18" i="4" s="1"/>
  <c r="I19" i="4" s="1"/>
  <c r="I20" i="4" s="1"/>
  <c r="P19" i="4"/>
  <c r="P13" i="4"/>
  <c r="I32" i="4"/>
  <c r="I33" i="4" s="1"/>
  <c r="P33" i="4" s="1"/>
  <c r="P31" i="4"/>
  <c r="C16" i="4"/>
  <c r="P16" i="4" s="1"/>
  <c r="C20" i="4"/>
  <c r="C15" i="4"/>
  <c r="P15" i="4" s="1"/>
  <c r="D16" i="4"/>
  <c r="D21" i="4" s="1"/>
  <c r="J34" i="3"/>
  <c r="F34" i="3"/>
  <c r="L33" i="3"/>
  <c r="H33" i="3"/>
  <c r="L32" i="3"/>
  <c r="H32" i="3"/>
  <c r="L31" i="3"/>
  <c r="H31" i="3"/>
  <c r="H34" i="3" s="1"/>
  <c r="D31" i="3"/>
  <c r="C31" i="3"/>
  <c r="O31" i="3" s="1"/>
  <c r="I29" i="3"/>
  <c r="I31" i="3" s="1"/>
  <c r="J21" i="3"/>
  <c r="F21" i="3"/>
  <c r="L20" i="3"/>
  <c r="H20" i="3"/>
  <c r="L19" i="3"/>
  <c r="H19" i="3"/>
  <c r="L18" i="3"/>
  <c r="H18" i="3"/>
  <c r="L17" i="3"/>
  <c r="H17" i="3"/>
  <c r="L16" i="3"/>
  <c r="H16" i="3"/>
  <c r="L15" i="3"/>
  <c r="H15" i="3"/>
  <c r="L14" i="3"/>
  <c r="H14" i="3"/>
  <c r="L13" i="3"/>
  <c r="H13" i="3"/>
  <c r="L12" i="3"/>
  <c r="H12" i="3"/>
  <c r="D12" i="3"/>
  <c r="C12" i="3"/>
  <c r="I10" i="3"/>
  <c r="I12" i="3" s="1"/>
  <c r="P20" i="4" l="1"/>
  <c r="I21" i="4"/>
  <c r="C21" i="4"/>
  <c r="I34" i="4"/>
  <c r="P32" i="4"/>
  <c r="P34" i="4" s="1"/>
  <c r="P17" i="4"/>
  <c r="P18" i="4"/>
  <c r="P14" i="4"/>
  <c r="H21" i="3"/>
  <c r="L34" i="3"/>
  <c r="L21" i="3"/>
  <c r="I32" i="3"/>
  <c r="I33" i="3" s="1"/>
  <c r="P31" i="3"/>
  <c r="I13" i="3"/>
  <c r="I14" i="3" s="1"/>
  <c r="I15" i="3" s="1"/>
  <c r="I16" i="3" s="1"/>
  <c r="I17" i="3" s="1"/>
  <c r="I18" i="3" s="1"/>
  <c r="I19" i="3" s="1"/>
  <c r="I20" i="3" s="1"/>
  <c r="C16" i="3"/>
  <c r="C20" i="3"/>
  <c r="O12" i="3"/>
  <c r="P12" i="3" s="1"/>
  <c r="D13" i="3"/>
  <c r="D14" i="3"/>
  <c r="D15" i="3"/>
  <c r="D16" i="3"/>
  <c r="D17" i="3"/>
  <c r="D18" i="3"/>
  <c r="D19" i="3"/>
  <c r="D20" i="3"/>
  <c r="C32" i="3"/>
  <c r="C33" i="3"/>
  <c r="C13" i="3"/>
  <c r="C14" i="3"/>
  <c r="C15" i="3"/>
  <c r="C17" i="3"/>
  <c r="C18" i="3"/>
  <c r="C19" i="3"/>
  <c r="D32" i="3"/>
  <c r="D33" i="3"/>
  <c r="P21" i="4" l="1"/>
  <c r="P36" i="4" s="1"/>
  <c r="P38" i="4" s="1"/>
  <c r="D34" i="3"/>
  <c r="C34" i="3"/>
  <c r="I34" i="3"/>
  <c r="C21" i="3"/>
  <c r="D21" i="3"/>
  <c r="O19" i="3"/>
  <c r="P19" i="3" s="1"/>
  <c r="O14" i="3"/>
  <c r="P14" i="3" s="1"/>
  <c r="O32" i="3"/>
  <c r="P32" i="3" s="1"/>
  <c r="O16" i="3"/>
  <c r="P16" i="3" s="1"/>
  <c r="O17" i="3"/>
  <c r="P17" i="3" s="1"/>
  <c r="O15" i="3"/>
  <c r="P15" i="3" s="1"/>
  <c r="O33" i="3"/>
  <c r="P33" i="3" s="1"/>
  <c r="O20" i="3"/>
  <c r="P20" i="3" s="1"/>
  <c r="O18" i="3"/>
  <c r="P18" i="3" s="1"/>
  <c r="O13" i="3"/>
  <c r="P13" i="3" s="1"/>
  <c r="I21" i="3"/>
  <c r="P34" i="3" l="1"/>
  <c r="P21" i="3"/>
  <c r="O34" i="3"/>
  <c r="P36" i="3" l="1"/>
  <c r="P38" i="3" s="1"/>
</calcChain>
</file>

<file path=xl/sharedStrings.xml><?xml version="1.0" encoding="utf-8"?>
<sst xmlns="http://schemas.openxmlformats.org/spreadsheetml/2006/main" count="269" uniqueCount="94">
  <si>
    <t>契約単価兼積算内訳書</t>
    <rPh sb="0" eb="2">
      <t>ケイヤク</t>
    </rPh>
    <rPh sb="2" eb="4">
      <t>タンカ</t>
    </rPh>
    <rPh sb="4" eb="5">
      <t>ケン</t>
    </rPh>
    <rPh sb="5" eb="7">
      <t>セキサン</t>
    </rPh>
    <rPh sb="7" eb="10">
      <t>ウチワケショ</t>
    </rPh>
    <phoneticPr fontId="3"/>
  </si>
  <si>
    <t>※オレンジ色のセルに単価と割引率を入力してください</t>
    <rPh sb="5" eb="6">
      <t>イロ</t>
    </rPh>
    <rPh sb="10" eb="12">
      <t>タンカ</t>
    </rPh>
    <rPh sb="13" eb="15">
      <t>ワリビキ</t>
    </rPh>
    <rPh sb="15" eb="16">
      <t>リツ</t>
    </rPh>
    <rPh sb="17" eb="19">
      <t>ニュウリョク</t>
    </rPh>
    <phoneticPr fontId="3"/>
  </si>
  <si>
    <t>会社名：</t>
    <rPh sb="0" eb="3">
      <t>カイシャメイ</t>
    </rPh>
    <phoneticPr fontId="3"/>
  </si>
  <si>
    <t>令和３年度</t>
    <rPh sb="0" eb="2">
      <t>レイワ</t>
    </rPh>
    <rPh sb="3" eb="5">
      <t>ネンド</t>
    </rPh>
    <phoneticPr fontId="3"/>
  </si>
  <si>
    <t>積算内訳</t>
    <rPh sb="0" eb="2">
      <t>セキサン</t>
    </rPh>
    <rPh sb="2" eb="4">
      <t>ウチワケ</t>
    </rPh>
    <phoneticPr fontId="3"/>
  </si>
  <si>
    <t>①基本料金</t>
    <rPh sb="1" eb="3">
      <t>キホン</t>
    </rPh>
    <rPh sb="3" eb="5">
      <t>リョウキン</t>
    </rPh>
    <phoneticPr fontId="3"/>
  </si>
  <si>
    <t>②電力量料金</t>
    <rPh sb="1" eb="3">
      <t>デンリョク</t>
    </rPh>
    <rPh sb="3" eb="4">
      <t>リョウ</t>
    </rPh>
    <rPh sb="4" eb="6">
      <t>リョウキン</t>
    </rPh>
    <phoneticPr fontId="3"/>
  </si>
  <si>
    <t>③蓄熱割引</t>
    <rPh sb="1" eb="5">
      <t>チクネツワリビキ</t>
    </rPh>
    <phoneticPr fontId="3"/>
  </si>
  <si>
    <t>④その他割引</t>
    <rPh sb="3" eb="4">
      <t>タ</t>
    </rPh>
    <rPh sb="4" eb="6">
      <t>ワリビキ</t>
    </rPh>
    <phoneticPr fontId="3"/>
  </si>
  <si>
    <t>電気料金</t>
    <rPh sb="0" eb="2">
      <t>デンキ</t>
    </rPh>
    <rPh sb="2" eb="4">
      <t>リョウキン</t>
    </rPh>
    <phoneticPr fontId="3"/>
  </si>
  <si>
    <t>契約電力</t>
    <rPh sb="0" eb="2">
      <t>ケイヤク</t>
    </rPh>
    <rPh sb="2" eb="4">
      <t>デンリョク</t>
    </rPh>
    <phoneticPr fontId="3"/>
  </si>
  <si>
    <t>kw</t>
    <phoneticPr fontId="3"/>
  </si>
  <si>
    <t>基本料金の</t>
    <rPh sb="0" eb="2">
      <t>キホン</t>
    </rPh>
    <rPh sb="2" eb="4">
      <t>リョウキン</t>
    </rPh>
    <phoneticPr fontId="3"/>
  </si>
  <si>
    <t>予定使用</t>
    <phoneticPr fontId="3"/>
  </si>
  <si>
    <t>標準力率</t>
    <rPh sb="0" eb="2">
      <t>ヒョウジュン</t>
    </rPh>
    <rPh sb="2" eb="3">
      <t>リキ</t>
    </rPh>
    <rPh sb="3" eb="4">
      <t>リツ</t>
    </rPh>
    <phoneticPr fontId="3"/>
  </si>
  <si>
    <t>%</t>
    <phoneticPr fontId="3"/>
  </si>
  <si>
    <t>契約希望単価</t>
    <phoneticPr fontId="3"/>
  </si>
  <si>
    <t>月額</t>
    <phoneticPr fontId="3"/>
  </si>
  <si>
    <t>力率割引</t>
    <rPh sb="0" eb="2">
      <t>リキリツ</t>
    </rPh>
    <phoneticPr fontId="3"/>
  </si>
  <si>
    <t>蓄熱電力量</t>
    <phoneticPr fontId="3"/>
  </si>
  <si>
    <t>蓄熱割引率</t>
    <phoneticPr fontId="3"/>
  </si>
  <si>
    <t>蓄熱割引額</t>
    <phoneticPr fontId="3"/>
  </si>
  <si>
    <t>割引率</t>
    <phoneticPr fontId="3"/>
  </si>
  <si>
    <t>割引額</t>
    <phoneticPr fontId="3"/>
  </si>
  <si>
    <t xml:space="preserve">   ⇒力率割引後</t>
    <rPh sb="4" eb="6">
      <t>リキリツ</t>
    </rPh>
    <rPh sb="6" eb="8">
      <t>ワリビキ</t>
    </rPh>
    <rPh sb="8" eb="9">
      <t>ゴ</t>
    </rPh>
    <phoneticPr fontId="3"/>
  </si>
  <si>
    <t>(a)+(b)+(e)-(f)-(i)-(j)</t>
    <phoneticPr fontId="3"/>
  </si>
  <si>
    <t>業務用電力単価</t>
    <rPh sb="0" eb="3">
      <t>ギョウムヨウ</t>
    </rPh>
    <rPh sb="3" eb="5">
      <t>デンリョク</t>
    </rPh>
    <rPh sb="5" eb="7">
      <t>タンカ</t>
    </rPh>
    <phoneticPr fontId="3"/>
  </si>
  <si>
    <t>円/月</t>
    <rPh sb="0" eb="1">
      <t>エン</t>
    </rPh>
    <rPh sb="2" eb="3">
      <t>ツキ</t>
    </rPh>
    <phoneticPr fontId="3"/>
  </si>
  <si>
    <t>（c)</t>
    <phoneticPr fontId="3"/>
  </si>
  <si>
    <t>(d)</t>
    <phoneticPr fontId="3"/>
  </si>
  <si>
    <t>(e)=(c）×(d)</t>
    <phoneticPr fontId="3"/>
  </si>
  <si>
    <t>(g)</t>
    <phoneticPr fontId="3"/>
  </si>
  <si>
    <t>(h)</t>
    <phoneticPr fontId="3"/>
  </si>
  <si>
    <t>(i)=(d)×(g)×(h)</t>
    <phoneticPr fontId="3"/>
  </si>
  <si>
    <t>(j)</t>
    <phoneticPr fontId="3"/>
  </si>
  <si>
    <t>(k)</t>
    <phoneticPr fontId="3"/>
  </si>
  <si>
    <t>予備電力単価</t>
    <rPh sb="0" eb="2">
      <t>ヨビ</t>
    </rPh>
    <rPh sb="2" eb="4">
      <t>デンリョク</t>
    </rPh>
    <rPh sb="4" eb="6">
      <t>タンカ</t>
    </rPh>
    <phoneticPr fontId="3"/>
  </si>
  <si>
    <t>業務用電力 (a)</t>
    <rPh sb="0" eb="3">
      <t>ギョウムヨウ</t>
    </rPh>
    <rPh sb="3" eb="5">
      <t>デンリョク</t>
    </rPh>
    <phoneticPr fontId="3"/>
  </si>
  <si>
    <t>予備電力 (b)</t>
    <rPh sb="0" eb="2">
      <t>ヨビ</t>
    </rPh>
    <rPh sb="2" eb="4">
      <t>デンリョク</t>
    </rPh>
    <phoneticPr fontId="3"/>
  </si>
  <si>
    <t>(kwh)</t>
    <phoneticPr fontId="3"/>
  </si>
  <si>
    <t>(円/kw)</t>
    <phoneticPr fontId="3"/>
  </si>
  <si>
    <t>(円)</t>
    <phoneticPr fontId="3"/>
  </si>
  <si>
    <t>７月</t>
    <phoneticPr fontId="3"/>
  </si>
  <si>
    <t>８月</t>
    <phoneticPr fontId="3"/>
  </si>
  <si>
    <t>９月</t>
    <phoneticPr fontId="3"/>
  </si>
  <si>
    <t>１０月</t>
  </si>
  <si>
    <t>１１月</t>
  </si>
  <si>
    <t>１２月</t>
  </si>
  <si>
    <t>１月</t>
  </si>
  <si>
    <t>２月</t>
  </si>
  <si>
    <t>３月</t>
  </si>
  <si>
    <t>合計</t>
    <rPh sb="0" eb="2">
      <t>ゴウケイ</t>
    </rPh>
    <phoneticPr fontId="3"/>
  </si>
  <si>
    <t>…②</t>
    <phoneticPr fontId="3"/>
  </si>
  <si>
    <t>令和４年度</t>
    <rPh sb="0" eb="2">
      <t>レイワ</t>
    </rPh>
    <rPh sb="3" eb="5">
      <t>ネンド</t>
    </rPh>
    <phoneticPr fontId="3"/>
  </si>
  <si>
    <t>kw</t>
    <phoneticPr fontId="3"/>
  </si>
  <si>
    <t>月額</t>
    <phoneticPr fontId="3"/>
  </si>
  <si>
    <t>蓄熱割引率</t>
    <phoneticPr fontId="3"/>
  </si>
  <si>
    <t>蓄熱割引額</t>
    <phoneticPr fontId="3"/>
  </si>
  <si>
    <t>(a)+(b)+(e)-(f)-(i)-(j)</t>
    <phoneticPr fontId="3"/>
  </si>
  <si>
    <t>(d)</t>
    <phoneticPr fontId="3"/>
  </si>
  <si>
    <t>(f)</t>
    <phoneticPr fontId="3"/>
  </si>
  <si>
    <t>４月</t>
    <rPh sb="1" eb="2">
      <t>ガツ</t>
    </rPh>
    <phoneticPr fontId="3"/>
  </si>
  <si>
    <t>５月</t>
  </si>
  <si>
    <t>６月</t>
  </si>
  <si>
    <t>…③</t>
    <phoneticPr fontId="3"/>
  </si>
  <si>
    <t>見積金額</t>
    <rPh sb="0" eb="2">
      <t>ミツモリ</t>
    </rPh>
    <rPh sb="2" eb="4">
      <t>キンガク</t>
    </rPh>
    <phoneticPr fontId="3"/>
  </si>
  <si>
    <r>
      <t>入札書記載価格
(</t>
    </r>
    <r>
      <rPr>
        <b/>
        <sz val="10"/>
        <color indexed="8"/>
        <rFont val="ＭＳ Ｐゴシック"/>
        <family val="3"/>
        <charset val="128"/>
      </rPr>
      <t>見積金額×100/110)</t>
    </r>
    <rPh sb="0" eb="2">
      <t>ニュウサツ</t>
    </rPh>
    <rPh sb="2" eb="3">
      <t>ショ</t>
    </rPh>
    <rPh sb="3" eb="5">
      <t>キサイ</t>
    </rPh>
    <rPh sb="5" eb="7">
      <t>カカク</t>
    </rPh>
    <rPh sb="9" eb="11">
      <t>ミツ</t>
    </rPh>
    <rPh sb="11" eb="13">
      <t>キンガク</t>
    </rPh>
    <phoneticPr fontId="3"/>
  </si>
  <si>
    <t>※１　力率割引・割増計算は、力率を100％として積算する。</t>
    <rPh sb="3" eb="5">
      <t>リキリツ</t>
    </rPh>
    <rPh sb="5" eb="7">
      <t>ワリビキ</t>
    </rPh>
    <rPh sb="8" eb="10">
      <t>ワリマシ</t>
    </rPh>
    <rPh sb="10" eb="12">
      <t>ケイサン</t>
    </rPh>
    <rPh sb="14" eb="16">
      <t>リキリツ</t>
    </rPh>
    <rPh sb="24" eb="26">
      <t>セキサン</t>
    </rPh>
    <phoneticPr fontId="3"/>
  </si>
  <si>
    <t>※２　各月毎の月額計算結果によって生じる１円未満の端数は切り捨てとする。</t>
    <rPh sb="3" eb="5">
      <t>カクツキ</t>
    </rPh>
    <rPh sb="5" eb="6">
      <t>マイ</t>
    </rPh>
    <rPh sb="7" eb="9">
      <t>ゲツガク</t>
    </rPh>
    <rPh sb="9" eb="11">
      <t>ケイサン</t>
    </rPh>
    <rPh sb="11" eb="13">
      <t>ケッカ</t>
    </rPh>
    <rPh sb="17" eb="18">
      <t>ショウ</t>
    </rPh>
    <rPh sb="21" eb="22">
      <t>エン</t>
    </rPh>
    <rPh sb="22" eb="24">
      <t>ミマン</t>
    </rPh>
    <rPh sb="25" eb="27">
      <t>ハスウ</t>
    </rPh>
    <rPh sb="28" eb="29">
      <t>キ</t>
    </rPh>
    <rPh sb="30" eb="31">
      <t>ス</t>
    </rPh>
    <phoneticPr fontId="3"/>
  </si>
  <si>
    <t>※３　各単価は消費税を含むものとし、１円未満の端数がある場合は小数点第２位まで記入する。第３位以下は切り捨てとする。</t>
    <rPh sb="3" eb="4">
      <t>カク</t>
    </rPh>
    <rPh sb="4" eb="6">
      <t>タンカ</t>
    </rPh>
    <rPh sb="7" eb="10">
      <t>ショウヒゼイ</t>
    </rPh>
    <rPh sb="11" eb="12">
      <t>フク</t>
    </rPh>
    <rPh sb="19" eb="20">
      <t>エン</t>
    </rPh>
    <rPh sb="20" eb="22">
      <t>ミマン</t>
    </rPh>
    <rPh sb="23" eb="25">
      <t>ハスウ</t>
    </rPh>
    <rPh sb="28" eb="30">
      <t>バアイ</t>
    </rPh>
    <rPh sb="31" eb="34">
      <t>ショウスウテン</t>
    </rPh>
    <rPh sb="34" eb="35">
      <t>ダイ</t>
    </rPh>
    <rPh sb="36" eb="37">
      <t>クライ</t>
    </rPh>
    <rPh sb="39" eb="41">
      <t>キニュウ</t>
    </rPh>
    <rPh sb="44" eb="45">
      <t>ダイ</t>
    </rPh>
    <rPh sb="46" eb="47">
      <t>イ</t>
    </rPh>
    <rPh sb="47" eb="49">
      <t>イカ</t>
    </rPh>
    <rPh sb="50" eb="51">
      <t>キ</t>
    </rPh>
    <rPh sb="52" eb="53">
      <t>ス</t>
    </rPh>
    <phoneticPr fontId="3"/>
  </si>
  <si>
    <r>
      <t>※４　燃料費調整額、</t>
    </r>
    <r>
      <rPr>
        <sz val="11"/>
        <color theme="1"/>
        <rFont val="游ゴシック"/>
        <family val="2"/>
        <scheme val="minor"/>
      </rPr>
      <t>再生可能エネルギー発電促進賦課金については、含まないものとする。</t>
    </r>
    <rPh sb="3" eb="6">
      <t>ネンリョウヒ</t>
    </rPh>
    <rPh sb="6" eb="8">
      <t>チョウセイ</t>
    </rPh>
    <rPh sb="8" eb="9">
      <t>ガク</t>
    </rPh>
    <rPh sb="10" eb="12">
      <t>サイセイ</t>
    </rPh>
    <rPh sb="12" eb="14">
      <t>カノウ</t>
    </rPh>
    <rPh sb="19" eb="21">
      <t>ハツデン</t>
    </rPh>
    <rPh sb="21" eb="23">
      <t>ソクシン</t>
    </rPh>
    <rPh sb="23" eb="25">
      <t>フカ</t>
    </rPh>
    <rPh sb="25" eb="26">
      <t>キン</t>
    </rPh>
    <rPh sb="32" eb="33">
      <t>フク</t>
    </rPh>
    <phoneticPr fontId="3"/>
  </si>
  <si>
    <t>※５　④割引については、蓄熱割引以外に適用させる割引がある場合のみ入力するものとする。</t>
    <rPh sb="4" eb="6">
      <t>ワリビキ</t>
    </rPh>
    <rPh sb="12" eb="14">
      <t>チクネツ</t>
    </rPh>
    <rPh sb="14" eb="16">
      <t>ワリビキ</t>
    </rPh>
    <rPh sb="16" eb="18">
      <t>イガイ</t>
    </rPh>
    <rPh sb="19" eb="21">
      <t>テキヨウ</t>
    </rPh>
    <rPh sb="24" eb="26">
      <t>ワリビキ</t>
    </rPh>
    <rPh sb="29" eb="31">
      <t>バアイ</t>
    </rPh>
    <rPh sb="33" eb="35">
      <t>ニュウリョク</t>
    </rPh>
    <phoneticPr fontId="3"/>
  </si>
  <si>
    <t>本館</t>
    <rPh sb="0" eb="2">
      <t>ホンカン</t>
    </rPh>
    <phoneticPr fontId="3"/>
  </si>
  <si>
    <t>予定使用
電力量</t>
    <phoneticPr fontId="3"/>
  </si>
  <si>
    <t>(l)=(j)×(k)</t>
    <phoneticPr fontId="3"/>
  </si>
  <si>
    <t>基本料割</t>
    <rPh sb="0" eb="3">
      <t>キホンリョウ</t>
    </rPh>
    <rPh sb="3" eb="4">
      <t>ワリ</t>
    </rPh>
    <phoneticPr fontId="2"/>
  </si>
  <si>
    <t>使用予定電力量</t>
    <rPh sb="0" eb="2">
      <t>シヨウ</t>
    </rPh>
    <rPh sb="2" eb="4">
      <t>ヨテイ</t>
    </rPh>
    <rPh sb="4" eb="6">
      <t>デンリョク</t>
    </rPh>
    <rPh sb="6" eb="7">
      <t>リョウ</t>
    </rPh>
    <phoneticPr fontId="2"/>
  </si>
  <si>
    <t>月</t>
    <rPh sb="0" eb="1">
      <t>ツキ</t>
    </rPh>
    <phoneticPr fontId="2"/>
  </si>
  <si>
    <t>R3.7</t>
    <phoneticPr fontId="2"/>
  </si>
  <si>
    <t>R3.8</t>
  </si>
  <si>
    <t>R3.9</t>
  </si>
  <si>
    <t>R3.10</t>
  </si>
  <si>
    <t>R3.11</t>
  </si>
  <si>
    <t>R3.12</t>
  </si>
  <si>
    <t>R4.1</t>
    <phoneticPr fontId="2"/>
  </si>
  <si>
    <t>R4.2</t>
  </si>
  <si>
    <t>R4.3</t>
  </si>
  <si>
    <t>R4.4</t>
  </si>
  <si>
    <t>R4.5</t>
  </si>
  <si>
    <t>R4.6</t>
  </si>
  <si>
    <t>合計</t>
    <rPh sb="0" eb="2">
      <t>ゴウケイ</t>
    </rPh>
    <phoneticPr fontId="2"/>
  </si>
  <si>
    <t>使用電力量
（kWh）</t>
    <rPh sb="0" eb="2">
      <t>シヨウ</t>
    </rPh>
    <rPh sb="2" eb="4">
      <t>デンリョク</t>
    </rPh>
    <rPh sb="4" eb="5">
      <t>リョウ</t>
    </rPh>
    <phoneticPr fontId="2"/>
  </si>
  <si>
    <t>うち蓄熱電力量
（kWh）</t>
    <rPh sb="2" eb="4">
      <t>チクネツ</t>
    </rPh>
    <rPh sb="4" eb="6">
      <t>デンリョク</t>
    </rPh>
    <rPh sb="6" eb="7">
      <t>リョウ</t>
    </rPh>
    <phoneticPr fontId="2"/>
  </si>
  <si>
    <t>様式第６－２号</t>
    <rPh sb="0" eb="2">
      <t>ヨウシキ</t>
    </rPh>
    <rPh sb="2" eb="3">
      <t>ダイ</t>
    </rPh>
    <rPh sb="6" eb="7">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</si>
</sst>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Red]\-#,##0\ "/>
    <numFmt numFmtId="177" formatCode="#,##0.00000_ ;[Red]\-#,##0.00000\ "/>
    <numFmt numFmtId="178" formatCode="\0%"/>
    <numFmt numFmtId="179" formatCode="#,##0.0000_ ;[Red]\-#,##0.0000\ "/>
    <numFmt numFmtId="180" formatCode="0.00_ "/>
  </numFmts>
  <fonts count="14"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6"/>
      <name val="ＭＳ Ｐゴシック"/>
      <family val="3"/>
      <charset val="128"/>
    </font>
    <font>
      <sz val="11"/>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
      <sz val="9"/>
      <color theme="1"/>
      <name val="游ゴシック"/>
      <family val="3"/>
      <charset val="128"/>
      <scheme val="minor"/>
    </font>
    <font>
      <sz val="11"/>
      <color rgb="FFFF0000"/>
      <name val="游ゴシック"/>
      <family val="3"/>
      <charset val="128"/>
      <scheme val="minor"/>
    </font>
    <font>
      <b/>
      <sz val="10"/>
      <color theme="1"/>
      <name val="游ゴシック"/>
      <family val="3"/>
      <charset val="128"/>
      <scheme val="minor"/>
    </font>
    <font>
      <b/>
      <sz val="10"/>
      <color indexed="8"/>
      <name val="ＭＳ Ｐゴシック"/>
      <family val="3"/>
      <charset val="128"/>
    </font>
    <font>
      <b/>
      <sz val="14"/>
      <color theme="5"/>
      <name val="游ゴシック"/>
      <family val="3"/>
      <charset val="128"/>
      <scheme val="minor"/>
    </font>
    <font>
      <sz val="9"/>
      <color rgb="FFFF0000"/>
      <name val="游ゴシック"/>
      <family val="3"/>
      <charset val="128"/>
      <scheme val="minor"/>
    </font>
    <font>
      <sz val="11"/>
      <name val="游ゴシック"/>
      <family val="3"/>
      <charset val="128"/>
      <scheme val="minor"/>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5" tint="0.79998168889431442"/>
        <bgColor indexed="64"/>
      </patternFill>
    </fill>
  </fills>
  <borders count="2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thin">
        <color auto="1"/>
      </top>
      <bottom style="thin">
        <color indexed="64"/>
      </bottom>
      <diagonal/>
    </border>
    <border>
      <left/>
      <right style="hair">
        <color auto="1"/>
      </right>
      <top style="thin">
        <color auto="1"/>
      </top>
      <bottom style="thin">
        <color indexed="64"/>
      </bottom>
      <diagonal/>
    </border>
    <border>
      <left/>
      <right style="hair">
        <color auto="1"/>
      </right>
      <top/>
      <bottom style="hair">
        <color auto="1"/>
      </bottom>
      <diagonal/>
    </border>
    <border>
      <left/>
      <right style="hair">
        <color auto="1"/>
      </right>
      <top style="hair">
        <color auto="1"/>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diagonal/>
    </border>
    <border>
      <left/>
      <right style="hair">
        <color auto="1"/>
      </right>
      <top style="hair">
        <color auto="1"/>
      </top>
      <bottom/>
      <diagonal/>
    </border>
    <border>
      <left style="hair">
        <color auto="1"/>
      </left>
      <right style="thin">
        <color auto="1"/>
      </right>
      <top style="hair">
        <color auto="1"/>
      </top>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00">
    <xf numFmtId="0" fontId="0" fillId="0" borderId="0" xfId="0"/>
    <xf numFmtId="0" fontId="0" fillId="0" borderId="0" xfId="0" applyAlignment="1">
      <alignment vertical="center"/>
    </xf>
    <xf numFmtId="38" fontId="4" fillId="0" borderId="0" xfId="1" applyFont="1">
      <alignment vertical="center"/>
    </xf>
    <xf numFmtId="0" fontId="0" fillId="0" borderId="0" xfId="0" applyAlignment="1">
      <alignment horizontal="center" vertical="center"/>
    </xf>
    <xf numFmtId="38" fontId="4" fillId="0" borderId="0" xfId="1" applyFont="1" applyBorder="1" applyAlignment="1">
      <alignment horizontal="center" vertical="center"/>
    </xf>
    <xf numFmtId="38" fontId="4" fillId="0" borderId="1" xfId="1" applyFont="1" applyBorder="1" applyAlignment="1">
      <alignment horizontal="center" vertical="center"/>
    </xf>
    <xf numFmtId="40" fontId="0" fillId="0" borderId="0" xfId="0" applyNumberFormat="1" applyBorder="1" applyAlignment="1">
      <alignment vertical="center"/>
    </xf>
    <xf numFmtId="38" fontId="0" fillId="0" borderId="0" xfId="0" applyNumberFormat="1" applyBorder="1" applyAlignment="1">
      <alignment vertical="center"/>
    </xf>
    <xf numFmtId="0" fontId="0" fillId="0" borderId="0" xfId="0" applyBorder="1" applyAlignment="1">
      <alignment vertical="center"/>
    </xf>
    <xf numFmtId="38" fontId="4" fillId="0" borderId="0" xfId="1" applyFont="1" applyBorder="1">
      <alignment vertical="center"/>
    </xf>
    <xf numFmtId="176" fontId="0" fillId="0" borderId="0" xfId="0" applyNumberFormat="1" applyBorder="1" applyAlignment="1">
      <alignment vertical="center"/>
    </xf>
    <xf numFmtId="177" fontId="0" fillId="0" borderId="0" xfId="0" applyNumberFormat="1" applyAlignment="1">
      <alignment vertical="center"/>
    </xf>
    <xf numFmtId="0" fontId="6" fillId="0" borderId="0" xfId="0" applyFont="1" applyFill="1" applyBorder="1" applyAlignment="1">
      <alignment vertical="center"/>
    </xf>
    <xf numFmtId="0" fontId="7" fillId="2" borderId="6"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5" xfId="0" applyFont="1" applyFill="1" applyBorder="1" applyAlignment="1">
      <alignment vertical="center"/>
    </xf>
    <xf numFmtId="0" fontId="7" fillId="2" borderId="6" xfId="0" applyFont="1" applyFill="1" applyBorder="1" applyAlignment="1">
      <alignment vertical="center"/>
    </xf>
    <xf numFmtId="38" fontId="7" fillId="2" borderId="6" xfId="1" applyFont="1" applyFill="1" applyBorder="1">
      <alignment vertical="center"/>
    </xf>
    <xf numFmtId="38" fontId="7" fillId="2" borderId="6" xfId="1" applyFont="1" applyFill="1" applyBorder="1" applyAlignment="1">
      <alignment horizontal="center" vertical="center"/>
    </xf>
    <xf numFmtId="0" fontId="7" fillId="2" borderId="7" xfId="0" applyFont="1" applyFill="1" applyBorder="1" applyAlignment="1">
      <alignment horizontal="center" vertical="center"/>
    </xf>
    <xf numFmtId="0" fontId="7" fillId="2" borderId="4" xfId="0" applyNumberFormat="1" applyFont="1" applyFill="1" applyBorder="1" applyAlignment="1">
      <alignment vertical="center"/>
    </xf>
    <xf numFmtId="38" fontId="7" fillId="2" borderId="7" xfId="1" applyFont="1" applyFill="1" applyBorder="1" applyAlignment="1">
      <alignment horizontal="center" vertical="center"/>
    </xf>
    <xf numFmtId="0" fontId="7" fillId="2" borderId="7" xfId="0" applyFont="1" applyFill="1" applyBorder="1" applyAlignment="1">
      <alignment vertical="center"/>
    </xf>
    <xf numFmtId="0" fontId="7" fillId="2" borderId="3" xfId="0" applyFont="1" applyFill="1" applyBorder="1" applyAlignment="1" applyProtection="1">
      <alignment horizontal="center" vertical="center"/>
    </xf>
    <xf numFmtId="38" fontId="7" fillId="2" borderId="4" xfId="1" applyFont="1" applyFill="1" applyBorder="1" applyProtection="1">
      <alignment vertical="center"/>
    </xf>
    <xf numFmtId="0" fontId="7" fillId="2" borderId="5" xfId="0" applyFont="1" applyFill="1" applyBorder="1" applyAlignment="1" applyProtection="1">
      <alignment vertical="center"/>
    </xf>
    <xf numFmtId="0" fontId="7" fillId="2" borderId="5" xfId="0" applyFont="1" applyFill="1" applyBorder="1" applyAlignment="1">
      <alignment vertical="center" shrinkToFit="1"/>
    </xf>
    <xf numFmtId="38" fontId="7" fillId="2" borderId="7" xfId="1" applyFont="1" applyFill="1" applyBorder="1">
      <alignment vertical="center"/>
    </xf>
    <xf numFmtId="178" fontId="7" fillId="2" borderId="7" xfId="2" applyNumberFormat="1" applyFont="1" applyFill="1" applyBorder="1" applyAlignment="1">
      <alignment horizontal="center" vertical="center"/>
    </xf>
    <xf numFmtId="0" fontId="7" fillId="2" borderId="2" xfId="0" applyFont="1" applyFill="1" applyBorder="1" applyAlignment="1">
      <alignment horizontal="center" vertical="center"/>
    </xf>
    <xf numFmtId="0" fontId="7" fillId="2" borderId="8" xfId="0" applyFont="1" applyFill="1" applyBorder="1" applyAlignment="1">
      <alignment horizontal="right" vertical="center"/>
    </xf>
    <xf numFmtId="38" fontId="7" fillId="2" borderId="8" xfId="1" applyFont="1" applyFill="1" applyBorder="1" applyAlignment="1">
      <alignment horizontal="right" vertical="center"/>
    </xf>
    <xf numFmtId="0" fontId="7" fillId="2" borderId="8" xfId="0" applyFont="1" applyFill="1" applyBorder="1" applyAlignment="1">
      <alignment vertical="center"/>
    </xf>
    <xf numFmtId="0" fontId="0" fillId="0" borderId="2" xfId="0" applyBorder="1" applyAlignment="1">
      <alignment horizontal="center" vertical="center"/>
    </xf>
    <xf numFmtId="40" fontId="4" fillId="0" borderId="2" xfId="1" applyNumberFormat="1" applyFont="1" applyBorder="1" applyProtection="1">
      <alignment vertical="center"/>
    </xf>
    <xf numFmtId="38" fontId="8" fillId="0" borderId="2" xfId="1" applyNumberFormat="1" applyFont="1" applyBorder="1" applyProtection="1">
      <alignment vertical="center"/>
    </xf>
    <xf numFmtId="40" fontId="4" fillId="0" borderId="2" xfId="1" applyNumberFormat="1" applyFont="1" applyBorder="1">
      <alignment vertical="center"/>
    </xf>
    <xf numFmtId="38" fontId="8" fillId="3" borderId="2" xfId="1" applyFont="1" applyFill="1" applyBorder="1">
      <alignment vertical="center"/>
    </xf>
    <xf numFmtId="176" fontId="0" fillId="0" borderId="2" xfId="0" applyNumberFormat="1" applyBorder="1" applyAlignment="1">
      <alignment vertical="center"/>
    </xf>
    <xf numFmtId="0" fontId="0" fillId="0" borderId="2" xfId="0" applyFill="1" applyBorder="1" applyAlignment="1">
      <alignment horizontal="center" vertical="center"/>
    </xf>
    <xf numFmtId="40" fontId="0" fillId="0" borderId="2" xfId="0" applyNumberFormat="1" applyBorder="1" applyAlignment="1">
      <alignment vertical="center"/>
    </xf>
    <xf numFmtId="38" fontId="0" fillId="0" borderId="2" xfId="0" applyNumberFormat="1" applyBorder="1" applyAlignment="1">
      <alignment vertical="center"/>
    </xf>
    <xf numFmtId="0" fontId="0" fillId="0" borderId="2" xfId="0" applyBorder="1" applyAlignment="1">
      <alignment vertical="center"/>
    </xf>
    <xf numFmtId="38" fontId="4" fillId="3" borderId="2" xfId="1" applyFont="1" applyFill="1" applyBorder="1">
      <alignment vertical="center"/>
    </xf>
    <xf numFmtId="40" fontId="4" fillId="0" borderId="3" xfId="1" applyNumberFormat="1" applyFont="1" applyBorder="1">
      <alignment vertical="center"/>
    </xf>
    <xf numFmtId="176" fontId="0" fillId="0" borderId="9" xfId="0" applyNumberFormat="1" applyBorder="1" applyAlignment="1">
      <alignment vertical="center"/>
    </xf>
    <xf numFmtId="179" fontId="0" fillId="0" borderId="0" xfId="0" applyNumberFormat="1" applyAlignment="1">
      <alignment vertical="center"/>
    </xf>
    <xf numFmtId="38" fontId="4" fillId="0" borderId="2" xfId="1" applyFont="1" applyBorder="1">
      <alignment vertical="center"/>
    </xf>
    <xf numFmtId="38" fontId="4" fillId="0" borderId="10" xfId="1" applyFont="1" applyBorder="1" applyAlignment="1">
      <alignment horizontal="center" vertical="center"/>
    </xf>
    <xf numFmtId="38" fontId="4" fillId="0" borderId="11" xfId="1" applyFont="1" applyBorder="1" applyAlignment="1">
      <alignment horizontal="center" vertical="center"/>
    </xf>
    <xf numFmtId="176" fontId="0" fillId="0" borderId="9" xfId="0" applyNumberFormat="1" applyFont="1" applyBorder="1" applyAlignment="1">
      <alignment horizontal="right" vertical="center"/>
    </xf>
    <xf numFmtId="38" fontId="6" fillId="0" borderId="0" xfId="1" applyFont="1" applyBorder="1" applyAlignment="1">
      <alignment vertical="center" wrapText="1"/>
    </xf>
    <xf numFmtId="38" fontId="4" fillId="0" borderId="9" xfId="1" applyFont="1" applyBorder="1">
      <alignment vertical="center"/>
    </xf>
    <xf numFmtId="0" fontId="0" fillId="0" borderId="0" xfId="0" applyAlignment="1" applyProtection="1">
      <alignment vertical="center"/>
    </xf>
    <xf numFmtId="40" fontId="7" fillId="4" borderId="4" xfId="1" applyNumberFormat="1" applyFont="1" applyFill="1" applyBorder="1" applyProtection="1">
      <alignment vertical="center"/>
      <protection locked="0"/>
    </xf>
    <xf numFmtId="40" fontId="7" fillId="4" borderId="4" xfId="1" applyNumberFormat="1" applyFont="1" applyFill="1" applyBorder="1" applyAlignment="1" applyProtection="1">
      <alignment horizontal="right" vertical="center"/>
      <protection locked="0"/>
    </xf>
    <xf numFmtId="0" fontId="0" fillId="4" borderId="2" xfId="0" applyFill="1" applyBorder="1" applyAlignment="1" applyProtection="1">
      <alignment vertical="center"/>
      <protection locked="0"/>
    </xf>
    <xf numFmtId="38" fontId="7" fillId="4" borderId="6" xfId="1" applyFont="1" applyFill="1" applyBorder="1" applyAlignment="1">
      <alignment horizontal="center" vertical="center"/>
    </xf>
    <xf numFmtId="38" fontId="7" fillId="4" borderId="7" xfId="1" applyFont="1" applyFill="1" applyBorder="1" applyAlignment="1">
      <alignment horizontal="center" vertical="center"/>
    </xf>
    <xf numFmtId="40" fontId="4" fillId="4" borderId="2" xfId="1" applyNumberFormat="1" applyFont="1" applyFill="1" applyBorder="1">
      <alignment vertical="center"/>
    </xf>
    <xf numFmtId="0" fontId="11" fillId="0" borderId="0" xfId="0" applyFont="1" applyAlignment="1" applyProtection="1">
      <alignment vertical="center"/>
    </xf>
    <xf numFmtId="3" fontId="12" fillId="2" borderId="4" xfId="0" applyNumberFormat="1" applyFont="1" applyFill="1" applyBorder="1" applyAlignment="1">
      <alignment horizontal="right" vertical="center"/>
    </xf>
    <xf numFmtId="176" fontId="0" fillId="0" borderId="11" xfId="0" applyNumberFormat="1" applyBorder="1" applyAlignment="1">
      <alignment vertical="center"/>
    </xf>
    <xf numFmtId="180" fontId="0" fillId="4" borderId="2" xfId="0" applyNumberFormat="1" applyFill="1" applyBorder="1" applyAlignment="1" applyProtection="1">
      <alignment vertical="center"/>
      <protection locked="0"/>
    </xf>
    <xf numFmtId="0" fontId="7" fillId="2" borderId="3"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2" xfId="0" applyFont="1" applyFill="1" applyBorder="1" applyAlignment="1">
      <alignment horizontal="center" vertical="center"/>
    </xf>
    <xf numFmtId="0" fontId="0" fillId="0" borderId="0" xfId="0" applyAlignment="1">
      <alignment horizontal="center" vertical="center"/>
    </xf>
    <xf numFmtId="38" fontId="0" fillId="0" borderId="16" xfId="0" applyNumberFormat="1" applyBorder="1"/>
    <xf numFmtId="38" fontId="0" fillId="0" borderId="15" xfId="0" applyNumberFormat="1" applyBorder="1"/>
    <xf numFmtId="0" fontId="0" fillId="0" borderId="2" xfId="0" applyBorder="1" applyAlignment="1">
      <alignment horizontal="center"/>
    </xf>
    <xf numFmtId="0" fontId="0" fillId="0" borderId="16" xfId="0" applyBorder="1" applyAlignment="1">
      <alignment horizontal="center" wrapText="1"/>
    </xf>
    <xf numFmtId="0" fontId="0" fillId="0" borderId="15" xfId="0" applyBorder="1" applyAlignment="1">
      <alignment horizontal="center" wrapText="1"/>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38" fontId="13" fillId="0" borderId="17" xfId="1" applyNumberFormat="1" applyFont="1" applyBorder="1" applyProtection="1">
      <alignment vertical="center"/>
    </xf>
    <xf numFmtId="38" fontId="13" fillId="3" borderId="14" xfId="1" applyFont="1" applyFill="1" applyBorder="1">
      <alignment vertical="center"/>
    </xf>
    <xf numFmtId="38" fontId="13" fillId="0" borderId="18" xfId="1" applyNumberFormat="1" applyFont="1" applyBorder="1" applyProtection="1">
      <alignment vertical="center"/>
    </xf>
    <xf numFmtId="38" fontId="13" fillId="3" borderId="13" xfId="1" applyFont="1" applyFill="1" applyBorder="1">
      <alignment vertical="center"/>
    </xf>
    <xf numFmtId="38" fontId="13" fillId="0" borderId="22" xfId="1" applyNumberFormat="1" applyFont="1" applyBorder="1" applyProtection="1">
      <alignment vertical="center"/>
    </xf>
    <xf numFmtId="38" fontId="13" fillId="3" borderId="23" xfId="1" applyFont="1" applyFill="1" applyBorder="1">
      <alignment vertical="center"/>
    </xf>
    <xf numFmtId="40" fontId="0" fillId="0" borderId="3" xfId="0" applyNumberFormat="1" applyBorder="1" applyAlignment="1" applyProtection="1">
      <alignment horizontal="right" vertical="center"/>
    </xf>
    <xf numFmtId="0" fontId="0" fillId="0" borderId="5" xfId="0" applyBorder="1" applyAlignment="1" applyProtection="1">
      <alignment horizontal="right" vertical="center"/>
    </xf>
    <xf numFmtId="40" fontId="0" fillId="0" borderId="3" xfId="0" applyNumberFormat="1" applyBorder="1" applyAlignment="1">
      <alignment horizontal="right" vertical="center"/>
    </xf>
    <xf numFmtId="0" fontId="0" fillId="0" borderId="5" xfId="0" applyBorder="1" applyAlignment="1">
      <alignment horizontal="right" vertical="center"/>
    </xf>
    <xf numFmtId="38" fontId="9" fillId="0" borderId="12" xfId="1" applyFont="1" applyBorder="1" applyAlignment="1">
      <alignment horizontal="center" vertical="center" wrapText="1"/>
    </xf>
    <xf numFmtId="38" fontId="9" fillId="0" borderId="9" xfId="1" applyFont="1" applyBorder="1" applyAlignment="1">
      <alignment horizontal="center" vertical="center" wrapText="1"/>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wrapText="1"/>
    </xf>
    <xf numFmtId="38" fontId="7" fillId="2" borderId="7" xfId="1" applyFont="1" applyFill="1" applyBorder="1" applyAlignment="1">
      <alignment horizontal="center" vertical="center" wrapText="1"/>
    </xf>
    <xf numFmtId="0" fontId="7" fillId="2" borderId="2" xfId="0" applyFont="1" applyFill="1" applyBorder="1" applyAlignment="1">
      <alignment horizontal="center" vertical="center"/>
    </xf>
    <xf numFmtId="0" fontId="0" fillId="0" borderId="0" xfId="0" applyAlignment="1">
      <alignment horizontal="center" vertical="center"/>
    </xf>
    <xf numFmtId="0" fontId="5" fillId="0" borderId="0" xfId="0" applyFont="1" applyAlignment="1" applyProtection="1">
      <alignment horizontal="center" vertical="center"/>
    </xf>
    <xf numFmtId="38" fontId="4" fillId="4" borderId="1" xfId="1"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0</xdr:colOff>
      <xdr:row>6</xdr:row>
      <xdr:rowOff>33617</xdr:rowOff>
    </xdr:from>
    <xdr:to>
      <xdr:col>10</xdr:col>
      <xdr:colOff>44823</xdr:colOff>
      <xdr:row>9</xdr:row>
      <xdr:rowOff>134470</xdr:rowOff>
    </xdr:to>
    <xdr:sp macro="" textlink="">
      <xdr:nvSpPr>
        <xdr:cNvPr id="2" name="四角形吹き出し 1"/>
        <xdr:cNvSpPr/>
      </xdr:nvSpPr>
      <xdr:spPr>
        <a:xfrm>
          <a:off x="5838265" y="1602441"/>
          <a:ext cx="1815352" cy="806823"/>
        </a:xfrm>
        <a:prstGeom prst="wedgeRectCallout">
          <a:avLst>
            <a:gd name="adj1" fmla="val 57698"/>
            <a:gd name="adj2" fmla="val 98808"/>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蓄熱割引を適用する場合</a:t>
          </a:r>
          <a:endParaRPr kumimoji="1" lang="en-US" altLang="ja-JP" sz="1100"/>
        </a:p>
        <a:p>
          <a:pPr algn="l"/>
          <a:r>
            <a:rPr kumimoji="1" lang="ja-JP" altLang="en-US" sz="1100"/>
            <a:t>この列に割引率を記載。</a:t>
          </a:r>
          <a:endParaRPr kumimoji="1" lang="en-US" altLang="ja-JP" sz="1100"/>
        </a:p>
        <a:p>
          <a:pPr algn="l"/>
          <a:r>
            <a:rPr kumimoji="1" lang="ja-JP" altLang="en-US" sz="1100"/>
            <a:t>適用のない場合は空欄</a:t>
          </a:r>
        </a:p>
      </xdr:txBody>
    </xdr:sp>
    <xdr:clientData/>
  </xdr:twoCellAnchor>
  <xdr:twoCellAnchor>
    <xdr:from>
      <xdr:col>9</xdr:col>
      <xdr:colOff>268942</xdr:colOff>
      <xdr:row>0</xdr:row>
      <xdr:rowOff>190501</xdr:rowOff>
    </xdr:from>
    <xdr:to>
      <xdr:col>11</xdr:col>
      <xdr:colOff>1221440</xdr:colOff>
      <xdr:row>5</xdr:row>
      <xdr:rowOff>44825</xdr:rowOff>
    </xdr:to>
    <xdr:sp macro="" textlink="">
      <xdr:nvSpPr>
        <xdr:cNvPr id="3" name="四角形吹き出し 2"/>
        <xdr:cNvSpPr/>
      </xdr:nvSpPr>
      <xdr:spPr>
        <a:xfrm>
          <a:off x="7093324" y="190501"/>
          <a:ext cx="2442881" cy="1187824"/>
        </a:xfrm>
        <a:prstGeom prst="wedgeRectCallout">
          <a:avLst>
            <a:gd name="adj1" fmla="val 57698"/>
            <a:gd name="adj2" fmla="val 98808"/>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その他独自の割引を適用する場合、割引の名称と割引額を算定する基礎数値、及び割引率を記載する。</a:t>
          </a:r>
          <a:endParaRPr kumimoji="1" lang="en-US" altLang="ja-JP" sz="1100"/>
        </a:p>
        <a:p>
          <a:pPr algn="l"/>
          <a:r>
            <a:rPr kumimoji="1" lang="ja-JP" altLang="en-US" sz="1100"/>
            <a:t>適用のない場合は空欄</a:t>
          </a:r>
        </a:p>
      </xdr:txBody>
    </xdr:sp>
    <xdr:clientData/>
  </xdr:twoCellAnchor>
  <xdr:twoCellAnchor>
    <xdr:from>
      <xdr:col>3</xdr:col>
      <xdr:colOff>336176</xdr:colOff>
      <xdr:row>3</xdr:row>
      <xdr:rowOff>212911</xdr:rowOff>
    </xdr:from>
    <xdr:to>
      <xdr:col>6</xdr:col>
      <xdr:colOff>-1</xdr:colOff>
      <xdr:row>6</xdr:row>
      <xdr:rowOff>156882</xdr:rowOff>
    </xdr:to>
    <xdr:sp macro="" textlink="">
      <xdr:nvSpPr>
        <xdr:cNvPr id="4" name="四角形吹き出し 3"/>
        <xdr:cNvSpPr/>
      </xdr:nvSpPr>
      <xdr:spPr>
        <a:xfrm>
          <a:off x="2353235" y="1075764"/>
          <a:ext cx="1501588" cy="649942"/>
        </a:xfrm>
        <a:prstGeom prst="wedgeRectCallout">
          <a:avLst>
            <a:gd name="adj1" fmla="val -42761"/>
            <a:gd name="adj2" fmla="val 100695"/>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基本料金単価を入力</a:t>
          </a:r>
          <a:endParaRPr kumimoji="1" lang="en-US" altLang="ja-JP" sz="1100"/>
        </a:p>
        <a:p>
          <a:pPr algn="l"/>
          <a:r>
            <a:rPr kumimoji="1" lang="ja-JP" altLang="en-US" sz="1100"/>
            <a:t>（業務用、予備）</a:t>
          </a:r>
        </a:p>
      </xdr:txBody>
    </xdr:sp>
    <xdr:clientData/>
  </xdr:twoCellAnchor>
  <xdr:twoCellAnchor>
    <xdr:from>
      <xdr:col>6</xdr:col>
      <xdr:colOff>112060</xdr:colOff>
      <xdr:row>7</xdr:row>
      <xdr:rowOff>44824</xdr:rowOff>
    </xdr:from>
    <xdr:to>
      <xdr:col>7</xdr:col>
      <xdr:colOff>672354</xdr:colOff>
      <xdr:row>9</xdr:row>
      <xdr:rowOff>224119</xdr:rowOff>
    </xdr:to>
    <xdr:sp macro="" textlink="">
      <xdr:nvSpPr>
        <xdr:cNvPr id="5" name="四角形吹き出し 4"/>
        <xdr:cNvSpPr/>
      </xdr:nvSpPr>
      <xdr:spPr>
        <a:xfrm>
          <a:off x="3966884" y="1848971"/>
          <a:ext cx="1501588" cy="649942"/>
        </a:xfrm>
        <a:prstGeom prst="wedgeRectCallout">
          <a:avLst>
            <a:gd name="adj1" fmla="val -42761"/>
            <a:gd name="adj2" fmla="val 100695"/>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各月の契約希望単価を入力</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
  <sheetViews>
    <sheetView tabSelected="1" view="pageLayout" zoomScale="85" zoomScaleNormal="85" zoomScalePageLayoutView="85" workbookViewId="0">
      <selection activeCell="E3" sqref="E3"/>
    </sheetView>
  </sheetViews>
  <sheetFormatPr defaultRowHeight="18.75" x14ac:dyDescent="0.4"/>
  <cols>
    <col min="1" max="1" width="3" style="1" customWidth="1"/>
    <col min="2" max="2" width="9.125" style="1" customWidth="1"/>
    <col min="3" max="3" width="14" style="1" bestFit="1" customWidth="1"/>
    <col min="4" max="4" width="7.125" style="1" bestFit="1" customWidth="1"/>
    <col min="5" max="5" width="6" style="1" bestFit="1" customWidth="1"/>
    <col min="6" max="6" width="10.625" style="1" bestFit="1" customWidth="1"/>
    <col min="7" max="7" width="12.125" style="1" bestFit="1" customWidth="1"/>
    <col min="8" max="8" width="13.375" style="2" bestFit="1" customWidth="1"/>
    <col min="9" max="9" width="12.625" style="1" bestFit="1" customWidth="1"/>
    <col min="10" max="10" width="10.125" style="2" bestFit="1" customWidth="1"/>
    <col min="11" max="11" width="9.125" style="1" bestFit="1" customWidth="1"/>
    <col min="12" max="12" width="16.25" style="2" bestFit="1" customWidth="1"/>
    <col min="13" max="13" width="12.625" style="2" bestFit="1" customWidth="1"/>
    <col min="14" max="14" width="6.125" style="2" bestFit="1" customWidth="1"/>
    <col min="15" max="15" width="16.75" style="2" bestFit="1" customWidth="1"/>
    <col min="16" max="16" width="20.625" style="1" bestFit="1" customWidth="1"/>
    <col min="17" max="17" width="7.75" style="1" customWidth="1"/>
    <col min="18" max="18" width="11.625" style="1" customWidth="1"/>
    <col min="19" max="256" width="9" style="1"/>
    <col min="257" max="257" width="3" style="1" customWidth="1"/>
    <col min="258" max="258" width="11.125" style="1" customWidth="1"/>
    <col min="259" max="259" width="13.125" style="1" customWidth="1"/>
    <col min="260" max="260" width="11.625" style="1" customWidth="1"/>
    <col min="261" max="261" width="3.25" style="1" customWidth="1"/>
    <col min="262" max="262" width="9.625" style="1" customWidth="1"/>
    <col min="263" max="263" width="11.625" style="1" customWidth="1"/>
    <col min="264" max="264" width="13.75" style="1" customWidth="1"/>
    <col min="265" max="265" width="11.625" style="1" customWidth="1"/>
    <col min="266" max="266" width="9.625" style="1" customWidth="1"/>
    <col min="267" max="268" width="11.625" style="1" customWidth="1"/>
    <col min="269" max="271" width="9.625" style="1" customWidth="1"/>
    <col min="272" max="272" width="13.25" style="1" customWidth="1"/>
    <col min="273" max="274" width="11.625" style="1" customWidth="1"/>
    <col min="275" max="512" width="9" style="1"/>
    <col min="513" max="513" width="3" style="1" customWidth="1"/>
    <col min="514" max="514" width="11.125" style="1" customWidth="1"/>
    <col min="515" max="515" width="13.125" style="1" customWidth="1"/>
    <col min="516" max="516" width="11.625" style="1" customWidth="1"/>
    <col min="517" max="517" width="3.25" style="1" customWidth="1"/>
    <col min="518" max="518" width="9.625" style="1" customWidth="1"/>
    <col min="519" max="519" width="11.625" style="1" customWidth="1"/>
    <col min="520" max="520" width="13.75" style="1" customWidth="1"/>
    <col min="521" max="521" width="11.625" style="1" customWidth="1"/>
    <col min="522" max="522" width="9.625" style="1" customWidth="1"/>
    <col min="523" max="524" width="11.625" style="1" customWidth="1"/>
    <col min="525" max="527" width="9.625" style="1" customWidth="1"/>
    <col min="528" max="528" width="13.25" style="1" customWidth="1"/>
    <col min="529" max="530" width="11.625" style="1" customWidth="1"/>
    <col min="531" max="768" width="9" style="1"/>
    <col min="769" max="769" width="3" style="1" customWidth="1"/>
    <col min="770" max="770" width="11.125" style="1" customWidth="1"/>
    <col min="771" max="771" width="13.125" style="1" customWidth="1"/>
    <col min="772" max="772" width="11.625" style="1" customWidth="1"/>
    <col min="773" max="773" width="3.25" style="1" customWidth="1"/>
    <col min="774" max="774" width="9.625" style="1" customWidth="1"/>
    <col min="775" max="775" width="11.625" style="1" customWidth="1"/>
    <col min="776" max="776" width="13.75" style="1" customWidth="1"/>
    <col min="777" max="777" width="11.625" style="1" customWidth="1"/>
    <col min="778" max="778" width="9.625" style="1" customWidth="1"/>
    <col min="779" max="780" width="11.625" style="1" customWidth="1"/>
    <col min="781" max="783" width="9.625" style="1" customWidth="1"/>
    <col min="784" max="784" width="13.25" style="1" customWidth="1"/>
    <col min="785" max="786" width="11.625" style="1" customWidth="1"/>
    <col min="787" max="1024" width="9" style="1"/>
    <col min="1025" max="1025" width="3" style="1" customWidth="1"/>
    <col min="1026" max="1026" width="11.125" style="1" customWidth="1"/>
    <col min="1027" max="1027" width="13.125" style="1" customWidth="1"/>
    <col min="1028" max="1028" width="11.625" style="1" customWidth="1"/>
    <col min="1029" max="1029" width="3.25" style="1" customWidth="1"/>
    <col min="1030" max="1030" width="9.625" style="1" customWidth="1"/>
    <col min="1031" max="1031" width="11.625" style="1" customWidth="1"/>
    <col min="1032" max="1032" width="13.75" style="1" customWidth="1"/>
    <col min="1033" max="1033" width="11.625" style="1" customWidth="1"/>
    <col min="1034" max="1034" width="9.625" style="1" customWidth="1"/>
    <col min="1035" max="1036" width="11.625" style="1" customWidth="1"/>
    <col min="1037" max="1039" width="9.625" style="1" customWidth="1"/>
    <col min="1040" max="1040" width="13.25" style="1" customWidth="1"/>
    <col min="1041" max="1042" width="11.625" style="1" customWidth="1"/>
    <col min="1043" max="1280" width="9" style="1"/>
    <col min="1281" max="1281" width="3" style="1" customWidth="1"/>
    <col min="1282" max="1282" width="11.125" style="1" customWidth="1"/>
    <col min="1283" max="1283" width="13.125" style="1" customWidth="1"/>
    <col min="1284" max="1284" width="11.625" style="1" customWidth="1"/>
    <col min="1285" max="1285" width="3.25" style="1" customWidth="1"/>
    <col min="1286" max="1286" width="9.625" style="1" customWidth="1"/>
    <col min="1287" max="1287" width="11.625" style="1" customWidth="1"/>
    <col min="1288" max="1288" width="13.75" style="1" customWidth="1"/>
    <col min="1289" max="1289" width="11.625" style="1" customWidth="1"/>
    <col min="1290" max="1290" width="9.625" style="1" customWidth="1"/>
    <col min="1291" max="1292" width="11.625" style="1" customWidth="1"/>
    <col min="1293" max="1295" width="9.625" style="1" customWidth="1"/>
    <col min="1296" max="1296" width="13.25" style="1" customWidth="1"/>
    <col min="1297" max="1298" width="11.625" style="1" customWidth="1"/>
    <col min="1299" max="1536" width="9" style="1"/>
    <col min="1537" max="1537" width="3" style="1" customWidth="1"/>
    <col min="1538" max="1538" width="11.125" style="1" customWidth="1"/>
    <col min="1539" max="1539" width="13.125" style="1" customWidth="1"/>
    <col min="1540" max="1540" width="11.625" style="1" customWidth="1"/>
    <col min="1541" max="1541" width="3.25" style="1" customWidth="1"/>
    <col min="1542" max="1542" width="9.625" style="1" customWidth="1"/>
    <col min="1543" max="1543" width="11.625" style="1" customWidth="1"/>
    <col min="1544" max="1544" width="13.75" style="1" customWidth="1"/>
    <col min="1545" max="1545" width="11.625" style="1" customWidth="1"/>
    <col min="1546" max="1546" width="9.625" style="1" customWidth="1"/>
    <col min="1547" max="1548" width="11.625" style="1" customWidth="1"/>
    <col min="1549" max="1551" width="9.625" style="1" customWidth="1"/>
    <col min="1552" max="1552" width="13.25" style="1" customWidth="1"/>
    <col min="1553" max="1554" width="11.625" style="1" customWidth="1"/>
    <col min="1555" max="1792" width="9" style="1"/>
    <col min="1793" max="1793" width="3" style="1" customWidth="1"/>
    <col min="1794" max="1794" width="11.125" style="1" customWidth="1"/>
    <col min="1795" max="1795" width="13.125" style="1" customWidth="1"/>
    <col min="1796" max="1796" width="11.625" style="1" customWidth="1"/>
    <col min="1797" max="1797" width="3.25" style="1" customWidth="1"/>
    <col min="1798" max="1798" width="9.625" style="1" customWidth="1"/>
    <col min="1799" max="1799" width="11.625" style="1" customWidth="1"/>
    <col min="1800" max="1800" width="13.75" style="1" customWidth="1"/>
    <col min="1801" max="1801" width="11.625" style="1" customWidth="1"/>
    <col min="1802" max="1802" width="9.625" style="1" customWidth="1"/>
    <col min="1803" max="1804" width="11.625" style="1" customWidth="1"/>
    <col min="1805" max="1807" width="9.625" style="1" customWidth="1"/>
    <col min="1808" max="1808" width="13.25" style="1" customWidth="1"/>
    <col min="1809" max="1810" width="11.625" style="1" customWidth="1"/>
    <col min="1811" max="2048" width="9" style="1"/>
    <col min="2049" max="2049" width="3" style="1" customWidth="1"/>
    <col min="2050" max="2050" width="11.125" style="1" customWidth="1"/>
    <col min="2051" max="2051" width="13.125" style="1" customWidth="1"/>
    <col min="2052" max="2052" width="11.625" style="1" customWidth="1"/>
    <col min="2053" max="2053" width="3.25" style="1" customWidth="1"/>
    <col min="2054" max="2054" width="9.625" style="1" customWidth="1"/>
    <col min="2055" max="2055" width="11.625" style="1" customWidth="1"/>
    <col min="2056" max="2056" width="13.75" style="1" customWidth="1"/>
    <col min="2057" max="2057" width="11.625" style="1" customWidth="1"/>
    <col min="2058" max="2058" width="9.625" style="1" customWidth="1"/>
    <col min="2059" max="2060" width="11.625" style="1" customWidth="1"/>
    <col min="2061" max="2063" width="9.625" style="1" customWidth="1"/>
    <col min="2064" max="2064" width="13.25" style="1" customWidth="1"/>
    <col min="2065" max="2066" width="11.625" style="1" customWidth="1"/>
    <col min="2067" max="2304" width="9" style="1"/>
    <col min="2305" max="2305" width="3" style="1" customWidth="1"/>
    <col min="2306" max="2306" width="11.125" style="1" customWidth="1"/>
    <col min="2307" max="2307" width="13.125" style="1" customWidth="1"/>
    <col min="2308" max="2308" width="11.625" style="1" customWidth="1"/>
    <col min="2309" max="2309" width="3.25" style="1" customWidth="1"/>
    <col min="2310" max="2310" width="9.625" style="1" customWidth="1"/>
    <col min="2311" max="2311" width="11.625" style="1" customWidth="1"/>
    <col min="2312" max="2312" width="13.75" style="1" customWidth="1"/>
    <col min="2313" max="2313" width="11.625" style="1" customWidth="1"/>
    <col min="2314" max="2314" width="9.625" style="1" customWidth="1"/>
    <col min="2315" max="2316" width="11.625" style="1" customWidth="1"/>
    <col min="2317" max="2319" width="9.625" style="1" customWidth="1"/>
    <col min="2320" max="2320" width="13.25" style="1" customWidth="1"/>
    <col min="2321" max="2322" width="11.625" style="1" customWidth="1"/>
    <col min="2323" max="2560" width="9" style="1"/>
    <col min="2561" max="2561" width="3" style="1" customWidth="1"/>
    <col min="2562" max="2562" width="11.125" style="1" customWidth="1"/>
    <col min="2563" max="2563" width="13.125" style="1" customWidth="1"/>
    <col min="2564" max="2564" width="11.625" style="1" customWidth="1"/>
    <col min="2565" max="2565" width="3.25" style="1" customWidth="1"/>
    <col min="2566" max="2566" width="9.625" style="1" customWidth="1"/>
    <col min="2567" max="2567" width="11.625" style="1" customWidth="1"/>
    <col min="2568" max="2568" width="13.75" style="1" customWidth="1"/>
    <col min="2569" max="2569" width="11.625" style="1" customWidth="1"/>
    <col min="2570" max="2570" width="9.625" style="1" customWidth="1"/>
    <col min="2571" max="2572" width="11.625" style="1" customWidth="1"/>
    <col min="2573" max="2575" width="9.625" style="1" customWidth="1"/>
    <col min="2576" max="2576" width="13.25" style="1" customWidth="1"/>
    <col min="2577" max="2578" width="11.625" style="1" customWidth="1"/>
    <col min="2579" max="2816" width="9" style="1"/>
    <col min="2817" max="2817" width="3" style="1" customWidth="1"/>
    <col min="2818" max="2818" width="11.125" style="1" customWidth="1"/>
    <col min="2819" max="2819" width="13.125" style="1" customWidth="1"/>
    <col min="2820" max="2820" width="11.625" style="1" customWidth="1"/>
    <col min="2821" max="2821" width="3.25" style="1" customWidth="1"/>
    <col min="2822" max="2822" width="9.625" style="1" customWidth="1"/>
    <col min="2823" max="2823" width="11.625" style="1" customWidth="1"/>
    <col min="2824" max="2824" width="13.75" style="1" customWidth="1"/>
    <col min="2825" max="2825" width="11.625" style="1" customWidth="1"/>
    <col min="2826" max="2826" width="9.625" style="1" customWidth="1"/>
    <col min="2827" max="2828" width="11.625" style="1" customWidth="1"/>
    <col min="2829" max="2831" width="9.625" style="1" customWidth="1"/>
    <col min="2832" max="2832" width="13.25" style="1" customWidth="1"/>
    <col min="2833" max="2834" width="11.625" style="1" customWidth="1"/>
    <col min="2835" max="3072" width="9" style="1"/>
    <col min="3073" max="3073" width="3" style="1" customWidth="1"/>
    <col min="3074" max="3074" width="11.125" style="1" customWidth="1"/>
    <col min="3075" max="3075" width="13.125" style="1" customWidth="1"/>
    <col min="3076" max="3076" width="11.625" style="1" customWidth="1"/>
    <col min="3077" max="3077" width="3.25" style="1" customWidth="1"/>
    <col min="3078" max="3078" width="9.625" style="1" customWidth="1"/>
    <col min="3079" max="3079" width="11.625" style="1" customWidth="1"/>
    <col min="3080" max="3080" width="13.75" style="1" customWidth="1"/>
    <col min="3081" max="3081" width="11.625" style="1" customWidth="1"/>
    <col min="3082" max="3082" width="9.625" style="1" customWidth="1"/>
    <col min="3083" max="3084" width="11.625" style="1" customWidth="1"/>
    <col min="3085" max="3087" width="9.625" style="1" customWidth="1"/>
    <col min="3088" max="3088" width="13.25" style="1" customWidth="1"/>
    <col min="3089" max="3090" width="11.625" style="1" customWidth="1"/>
    <col min="3091" max="3328" width="9" style="1"/>
    <col min="3329" max="3329" width="3" style="1" customWidth="1"/>
    <col min="3330" max="3330" width="11.125" style="1" customWidth="1"/>
    <col min="3331" max="3331" width="13.125" style="1" customWidth="1"/>
    <col min="3332" max="3332" width="11.625" style="1" customWidth="1"/>
    <col min="3333" max="3333" width="3.25" style="1" customWidth="1"/>
    <col min="3334" max="3334" width="9.625" style="1" customWidth="1"/>
    <col min="3335" max="3335" width="11.625" style="1" customWidth="1"/>
    <col min="3336" max="3336" width="13.75" style="1" customWidth="1"/>
    <col min="3337" max="3337" width="11.625" style="1" customWidth="1"/>
    <col min="3338" max="3338" width="9.625" style="1" customWidth="1"/>
    <col min="3339" max="3340" width="11.625" style="1" customWidth="1"/>
    <col min="3341" max="3343" width="9.625" style="1" customWidth="1"/>
    <col min="3344" max="3344" width="13.25" style="1" customWidth="1"/>
    <col min="3345" max="3346" width="11.625" style="1" customWidth="1"/>
    <col min="3347" max="3584" width="9" style="1"/>
    <col min="3585" max="3585" width="3" style="1" customWidth="1"/>
    <col min="3586" max="3586" width="11.125" style="1" customWidth="1"/>
    <col min="3587" max="3587" width="13.125" style="1" customWidth="1"/>
    <col min="3588" max="3588" width="11.625" style="1" customWidth="1"/>
    <col min="3589" max="3589" width="3.25" style="1" customWidth="1"/>
    <col min="3590" max="3590" width="9.625" style="1" customWidth="1"/>
    <col min="3591" max="3591" width="11.625" style="1" customWidth="1"/>
    <col min="3592" max="3592" width="13.75" style="1" customWidth="1"/>
    <col min="3593" max="3593" width="11.625" style="1" customWidth="1"/>
    <col min="3594" max="3594" width="9.625" style="1" customWidth="1"/>
    <col min="3595" max="3596" width="11.625" style="1" customWidth="1"/>
    <col min="3597" max="3599" width="9.625" style="1" customWidth="1"/>
    <col min="3600" max="3600" width="13.25" style="1" customWidth="1"/>
    <col min="3601" max="3602" width="11.625" style="1" customWidth="1"/>
    <col min="3603" max="3840" width="9" style="1"/>
    <col min="3841" max="3841" width="3" style="1" customWidth="1"/>
    <col min="3842" max="3842" width="11.125" style="1" customWidth="1"/>
    <col min="3843" max="3843" width="13.125" style="1" customWidth="1"/>
    <col min="3844" max="3844" width="11.625" style="1" customWidth="1"/>
    <col min="3845" max="3845" width="3.25" style="1" customWidth="1"/>
    <col min="3846" max="3846" width="9.625" style="1" customWidth="1"/>
    <col min="3847" max="3847" width="11.625" style="1" customWidth="1"/>
    <col min="3848" max="3848" width="13.75" style="1" customWidth="1"/>
    <col min="3849" max="3849" width="11.625" style="1" customWidth="1"/>
    <col min="3850" max="3850" width="9.625" style="1" customWidth="1"/>
    <col min="3851" max="3852" width="11.625" style="1" customWidth="1"/>
    <col min="3853" max="3855" width="9.625" style="1" customWidth="1"/>
    <col min="3856" max="3856" width="13.25" style="1" customWidth="1"/>
    <col min="3857" max="3858" width="11.625" style="1" customWidth="1"/>
    <col min="3859" max="4096" width="9" style="1"/>
    <col min="4097" max="4097" width="3" style="1" customWidth="1"/>
    <col min="4098" max="4098" width="11.125" style="1" customWidth="1"/>
    <col min="4099" max="4099" width="13.125" style="1" customWidth="1"/>
    <col min="4100" max="4100" width="11.625" style="1" customWidth="1"/>
    <col min="4101" max="4101" width="3.25" style="1" customWidth="1"/>
    <col min="4102" max="4102" width="9.625" style="1" customWidth="1"/>
    <col min="4103" max="4103" width="11.625" style="1" customWidth="1"/>
    <col min="4104" max="4104" width="13.75" style="1" customWidth="1"/>
    <col min="4105" max="4105" width="11.625" style="1" customWidth="1"/>
    <col min="4106" max="4106" width="9.625" style="1" customWidth="1"/>
    <col min="4107" max="4108" width="11.625" style="1" customWidth="1"/>
    <col min="4109" max="4111" width="9.625" style="1" customWidth="1"/>
    <col min="4112" max="4112" width="13.25" style="1" customWidth="1"/>
    <col min="4113" max="4114" width="11.625" style="1" customWidth="1"/>
    <col min="4115" max="4352" width="9" style="1"/>
    <col min="4353" max="4353" width="3" style="1" customWidth="1"/>
    <col min="4354" max="4354" width="11.125" style="1" customWidth="1"/>
    <col min="4355" max="4355" width="13.125" style="1" customWidth="1"/>
    <col min="4356" max="4356" width="11.625" style="1" customWidth="1"/>
    <col min="4357" max="4357" width="3.25" style="1" customWidth="1"/>
    <col min="4358" max="4358" width="9.625" style="1" customWidth="1"/>
    <col min="4359" max="4359" width="11.625" style="1" customWidth="1"/>
    <col min="4360" max="4360" width="13.75" style="1" customWidth="1"/>
    <col min="4361" max="4361" width="11.625" style="1" customWidth="1"/>
    <col min="4362" max="4362" width="9.625" style="1" customWidth="1"/>
    <col min="4363" max="4364" width="11.625" style="1" customWidth="1"/>
    <col min="4365" max="4367" width="9.625" style="1" customWidth="1"/>
    <col min="4368" max="4368" width="13.25" style="1" customWidth="1"/>
    <col min="4369" max="4370" width="11.625" style="1" customWidth="1"/>
    <col min="4371" max="4608" width="9" style="1"/>
    <col min="4609" max="4609" width="3" style="1" customWidth="1"/>
    <col min="4610" max="4610" width="11.125" style="1" customWidth="1"/>
    <col min="4611" max="4611" width="13.125" style="1" customWidth="1"/>
    <col min="4612" max="4612" width="11.625" style="1" customWidth="1"/>
    <col min="4613" max="4613" width="3.25" style="1" customWidth="1"/>
    <col min="4614" max="4614" width="9.625" style="1" customWidth="1"/>
    <col min="4615" max="4615" width="11.625" style="1" customWidth="1"/>
    <col min="4616" max="4616" width="13.75" style="1" customWidth="1"/>
    <col min="4617" max="4617" width="11.625" style="1" customWidth="1"/>
    <col min="4618" max="4618" width="9.625" style="1" customWidth="1"/>
    <col min="4619" max="4620" width="11.625" style="1" customWidth="1"/>
    <col min="4621" max="4623" width="9.625" style="1" customWidth="1"/>
    <col min="4624" max="4624" width="13.25" style="1" customWidth="1"/>
    <col min="4625" max="4626" width="11.625" style="1" customWidth="1"/>
    <col min="4627" max="4864" width="9" style="1"/>
    <col min="4865" max="4865" width="3" style="1" customWidth="1"/>
    <col min="4866" max="4866" width="11.125" style="1" customWidth="1"/>
    <col min="4867" max="4867" width="13.125" style="1" customWidth="1"/>
    <col min="4868" max="4868" width="11.625" style="1" customWidth="1"/>
    <col min="4869" max="4869" width="3.25" style="1" customWidth="1"/>
    <col min="4870" max="4870" width="9.625" style="1" customWidth="1"/>
    <col min="4871" max="4871" width="11.625" style="1" customWidth="1"/>
    <col min="4872" max="4872" width="13.75" style="1" customWidth="1"/>
    <col min="4873" max="4873" width="11.625" style="1" customWidth="1"/>
    <col min="4874" max="4874" width="9.625" style="1" customWidth="1"/>
    <col min="4875" max="4876" width="11.625" style="1" customWidth="1"/>
    <col min="4877" max="4879" width="9.625" style="1" customWidth="1"/>
    <col min="4880" max="4880" width="13.25" style="1" customWidth="1"/>
    <col min="4881" max="4882" width="11.625" style="1" customWidth="1"/>
    <col min="4883" max="5120" width="9" style="1"/>
    <col min="5121" max="5121" width="3" style="1" customWidth="1"/>
    <col min="5122" max="5122" width="11.125" style="1" customWidth="1"/>
    <col min="5123" max="5123" width="13.125" style="1" customWidth="1"/>
    <col min="5124" max="5124" width="11.625" style="1" customWidth="1"/>
    <col min="5125" max="5125" width="3.25" style="1" customWidth="1"/>
    <col min="5126" max="5126" width="9.625" style="1" customWidth="1"/>
    <col min="5127" max="5127" width="11.625" style="1" customWidth="1"/>
    <col min="5128" max="5128" width="13.75" style="1" customWidth="1"/>
    <col min="5129" max="5129" width="11.625" style="1" customWidth="1"/>
    <col min="5130" max="5130" width="9.625" style="1" customWidth="1"/>
    <col min="5131" max="5132" width="11.625" style="1" customWidth="1"/>
    <col min="5133" max="5135" width="9.625" style="1" customWidth="1"/>
    <col min="5136" max="5136" width="13.25" style="1" customWidth="1"/>
    <col min="5137" max="5138" width="11.625" style="1" customWidth="1"/>
    <col min="5139" max="5376" width="9" style="1"/>
    <col min="5377" max="5377" width="3" style="1" customWidth="1"/>
    <col min="5378" max="5378" width="11.125" style="1" customWidth="1"/>
    <col min="5379" max="5379" width="13.125" style="1" customWidth="1"/>
    <col min="5380" max="5380" width="11.625" style="1" customWidth="1"/>
    <col min="5381" max="5381" width="3.25" style="1" customWidth="1"/>
    <col min="5382" max="5382" width="9.625" style="1" customWidth="1"/>
    <col min="5383" max="5383" width="11.625" style="1" customWidth="1"/>
    <col min="5384" max="5384" width="13.75" style="1" customWidth="1"/>
    <col min="5385" max="5385" width="11.625" style="1" customWidth="1"/>
    <col min="5386" max="5386" width="9.625" style="1" customWidth="1"/>
    <col min="5387" max="5388" width="11.625" style="1" customWidth="1"/>
    <col min="5389" max="5391" width="9.625" style="1" customWidth="1"/>
    <col min="5392" max="5392" width="13.25" style="1" customWidth="1"/>
    <col min="5393" max="5394" width="11.625" style="1" customWidth="1"/>
    <col min="5395" max="5632" width="9" style="1"/>
    <col min="5633" max="5633" width="3" style="1" customWidth="1"/>
    <col min="5634" max="5634" width="11.125" style="1" customWidth="1"/>
    <col min="5635" max="5635" width="13.125" style="1" customWidth="1"/>
    <col min="5636" max="5636" width="11.625" style="1" customWidth="1"/>
    <col min="5637" max="5637" width="3.25" style="1" customWidth="1"/>
    <col min="5638" max="5638" width="9.625" style="1" customWidth="1"/>
    <col min="5639" max="5639" width="11.625" style="1" customWidth="1"/>
    <col min="5640" max="5640" width="13.75" style="1" customWidth="1"/>
    <col min="5641" max="5641" width="11.625" style="1" customWidth="1"/>
    <col min="5642" max="5642" width="9.625" style="1" customWidth="1"/>
    <col min="5643" max="5644" width="11.625" style="1" customWidth="1"/>
    <col min="5645" max="5647" width="9.625" style="1" customWidth="1"/>
    <col min="5648" max="5648" width="13.25" style="1" customWidth="1"/>
    <col min="5649" max="5650" width="11.625" style="1" customWidth="1"/>
    <col min="5651" max="5888" width="9" style="1"/>
    <col min="5889" max="5889" width="3" style="1" customWidth="1"/>
    <col min="5890" max="5890" width="11.125" style="1" customWidth="1"/>
    <col min="5891" max="5891" width="13.125" style="1" customWidth="1"/>
    <col min="5892" max="5892" width="11.625" style="1" customWidth="1"/>
    <col min="5893" max="5893" width="3.25" style="1" customWidth="1"/>
    <col min="5894" max="5894" width="9.625" style="1" customWidth="1"/>
    <col min="5895" max="5895" width="11.625" style="1" customWidth="1"/>
    <col min="5896" max="5896" width="13.75" style="1" customWidth="1"/>
    <col min="5897" max="5897" width="11.625" style="1" customWidth="1"/>
    <col min="5898" max="5898" width="9.625" style="1" customWidth="1"/>
    <col min="5899" max="5900" width="11.625" style="1" customWidth="1"/>
    <col min="5901" max="5903" width="9.625" style="1" customWidth="1"/>
    <col min="5904" max="5904" width="13.25" style="1" customWidth="1"/>
    <col min="5905" max="5906" width="11.625" style="1" customWidth="1"/>
    <col min="5907" max="6144" width="9" style="1"/>
    <col min="6145" max="6145" width="3" style="1" customWidth="1"/>
    <col min="6146" max="6146" width="11.125" style="1" customWidth="1"/>
    <col min="6147" max="6147" width="13.125" style="1" customWidth="1"/>
    <col min="6148" max="6148" width="11.625" style="1" customWidth="1"/>
    <col min="6149" max="6149" width="3.25" style="1" customWidth="1"/>
    <col min="6150" max="6150" width="9.625" style="1" customWidth="1"/>
    <col min="6151" max="6151" width="11.625" style="1" customWidth="1"/>
    <col min="6152" max="6152" width="13.75" style="1" customWidth="1"/>
    <col min="6153" max="6153" width="11.625" style="1" customWidth="1"/>
    <col min="6154" max="6154" width="9.625" style="1" customWidth="1"/>
    <col min="6155" max="6156" width="11.625" style="1" customWidth="1"/>
    <col min="6157" max="6159" width="9.625" style="1" customWidth="1"/>
    <col min="6160" max="6160" width="13.25" style="1" customWidth="1"/>
    <col min="6161" max="6162" width="11.625" style="1" customWidth="1"/>
    <col min="6163" max="6400" width="9" style="1"/>
    <col min="6401" max="6401" width="3" style="1" customWidth="1"/>
    <col min="6402" max="6402" width="11.125" style="1" customWidth="1"/>
    <col min="6403" max="6403" width="13.125" style="1" customWidth="1"/>
    <col min="6404" max="6404" width="11.625" style="1" customWidth="1"/>
    <col min="6405" max="6405" width="3.25" style="1" customWidth="1"/>
    <col min="6406" max="6406" width="9.625" style="1" customWidth="1"/>
    <col min="6407" max="6407" width="11.625" style="1" customWidth="1"/>
    <col min="6408" max="6408" width="13.75" style="1" customWidth="1"/>
    <col min="6409" max="6409" width="11.625" style="1" customWidth="1"/>
    <col min="6410" max="6410" width="9.625" style="1" customWidth="1"/>
    <col min="6411" max="6412" width="11.625" style="1" customWidth="1"/>
    <col min="6413" max="6415" width="9.625" style="1" customWidth="1"/>
    <col min="6416" max="6416" width="13.25" style="1" customWidth="1"/>
    <col min="6417" max="6418" width="11.625" style="1" customWidth="1"/>
    <col min="6419" max="6656" width="9" style="1"/>
    <col min="6657" max="6657" width="3" style="1" customWidth="1"/>
    <col min="6658" max="6658" width="11.125" style="1" customWidth="1"/>
    <col min="6659" max="6659" width="13.125" style="1" customWidth="1"/>
    <col min="6660" max="6660" width="11.625" style="1" customWidth="1"/>
    <col min="6661" max="6661" width="3.25" style="1" customWidth="1"/>
    <col min="6662" max="6662" width="9.625" style="1" customWidth="1"/>
    <col min="6663" max="6663" width="11.625" style="1" customWidth="1"/>
    <col min="6664" max="6664" width="13.75" style="1" customWidth="1"/>
    <col min="6665" max="6665" width="11.625" style="1" customWidth="1"/>
    <col min="6666" max="6666" width="9.625" style="1" customWidth="1"/>
    <col min="6667" max="6668" width="11.625" style="1" customWidth="1"/>
    <col min="6669" max="6671" width="9.625" style="1" customWidth="1"/>
    <col min="6672" max="6672" width="13.25" style="1" customWidth="1"/>
    <col min="6673" max="6674" width="11.625" style="1" customWidth="1"/>
    <col min="6675" max="6912" width="9" style="1"/>
    <col min="6913" max="6913" width="3" style="1" customWidth="1"/>
    <col min="6914" max="6914" width="11.125" style="1" customWidth="1"/>
    <col min="6915" max="6915" width="13.125" style="1" customWidth="1"/>
    <col min="6916" max="6916" width="11.625" style="1" customWidth="1"/>
    <col min="6917" max="6917" width="3.25" style="1" customWidth="1"/>
    <col min="6918" max="6918" width="9.625" style="1" customWidth="1"/>
    <col min="6919" max="6919" width="11.625" style="1" customWidth="1"/>
    <col min="6920" max="6920" width="13.75" style="1" customWidth="1"/>
    <col min="6921" max="6921" width="11.625" style="1" customWidth="1"/>
    <col min="6922" max="6922" width="9.625" style="1" customWidth="1"/>
    <col min="6923" max="6924" width="11.625" style="1" customWidth="1"/>
    <col min="6925" max="6927" width="9.625" style="1" customWidth="1"/>
    <col min="6928" max="6928" width="13.25" style="1" customWidth="1"/>
    <col min="6929" max="6930" width="11.625" style="1" customWidth="1"/>
    <col min="6931" max="7168" width="9" style="1"/>
    <col min="7169" max="7169" width="3" style="1" customWidth="1"/>
    <col min="7170" max="7170" width="11.125" style="1" customWidth="1"/>
    <col min="7171" max="7171" width="13.125" style="1" customWidth="1"/>
    <col min="7172" max="7172" width="11.625" style="1" customWidth="1"/>
    <col min="7173" max="7173" width="3.25" style="1" customWidth="1"/>
    <col min="7174" max="7174" width="9.625" style="1" customWidth="1"/>
    <col min="7175" max="7175" width="11.625" style="1" customWidth="1"/>
    <col min="7176" max="7176" width="13.75" style="1" customWidth="1"/>
    <col min="7177" max="7177" width="11.625" style="1" customWidth="1"/>
    <col min="7178" max="7178" width="9.625" style="1" customWidth="1"/>
    <col min="7179" max="7180" width="11.625" style="1" customWidth="1"/>
    <col min="7181" max="7183" width="9.625" style="1" customWidth="1"/>
    <col min="7184" max="7184" width="13.25" style="1" customWidth="1"/>
    <col min="7185" max="7186" width="11.625" style="1" customWidth="1"/>
    <col min="7187" max="7424" width="9" style="1"/>
    <col min="7425" max="7425" width="3" style="1" customWidth="1"/>
    <col min="7426" max="7426" width="11.125" style="1" customWidth="1"/>
    <col min="7427" max="7427" width="13.125" style="1" customWidth="1"/>
    <col min="7428" max="7428" width="11.625" style="1" customWidth="1"/>
    <col min="7429" max="7429" width="3.25" style="1" customWidth="1"/>
    <col min="7430" max="7430" width="9.625" style="1" customWidth="1"/>
    <col min="7431" max="7431" width="11.625" style="1" customWidth="1"/>
    <col min="7432" max="7432" width="13.75" style="1" customWidth="1"/>
    <col min="7433" max="7433" width="11.625" style="1" customWidth="1"/>
    <col min="7434" max="7434" width="9.625" style="1" customWidth="1"/>
    <col min="7435" max="7436" width="11.625" style="1" customWidth="1"/>
    <col min="7437" max="7439" width="9.625" style="1" customWidth="1"/>
    <col min="7440" max="7440" width="13.25" style="1" customWidth="1"/>
    <col min="7441" max="7442" width="11.625" style="1" customWidth="1"/>
    <col min="7443" max="7680" width="9" style="1"/>
    <col min="7681" max="7681" width="3" style="1" customWidth="1"/>
    <col min="7682" max="7682" width="11.125" style="1" customWidth="1"/>
    <col min="7683" max="7683" width="13.125" style="1" customWidth="1"/>
    <col min="7684" max="7684" width="11.625" style="1" customWidth="1"/>
    <col min="7685" max="7685" width="3.25" style="1" customWidth="1"/>
    <col min="7686" max="7686" width="9.625" style="1" customWidth="1"/>
    <col min="7687" max="7687" width="11.625" style="1" customWidth="1"/>
    <col min="7688" max="7688" width="13.75" style="1" customWidth="1"/>
    <col min="7689" max="7689" width="11.625" style="1" customWidth="1"/>
    <col min="7690" max="7690" width="9.625" style="1" customWidth="1"/>
    <col min="7691" max="7692" width="11.625" style="1" customWidth="1"/>
    <col min="7693" max="7695" width="9.625" style="1" customWidth="1"/>
    <col min="7696" max="7696" width="13.25" style="1" customWidth="1"/>
    <col min="7697" max="7698" width="11.625" style="1" customWidth="1"/>
    <col min="7699" max="7936" width="9" style="1"/>
    <col min="7937" max="7937" width="3" style="1" customWidth="1"/>
    <col min="7938" max="7938" width="11.125" style="1" customWidth="1"/>
    <col min="7939" max="7939" width="13.125" style="1" customWidth="1"/>
    <col min="7940" max="7940" width="11.625" style="1" customWidth="1"/>
    <col min="7941" max="7941" width="3.25" style="1" customWidth="1"/>
    <col min="7942" max="7942" width="9.625" style="1" customWidth="1"/>
    <col min="7943" max="7943" width="11.625" style="1" customWidth="1"/>
    <col min="7944" max="7944" width="13.75" style="1" customWidth="1"/>
    <col min="7945" max="7945" width="11.625" style="1" customWidth="1"/>
    <col min="7946" max="7946" width="9.625" style="1" customWidth="1"/>
    <col min="7947" max="7948" width="11.625" style="1" customWidth="1"/>
    <col min="7949" max="7951" width="9.625" style="1" customWidth="1"/>
    <col min="7952" max="7952" width="13.25" style="1" customWidth="1"/>
    <col min="7953" max="7954" width="11.625" style="1" customWidth="1"/>
    <col min="7955" max="8192" width="9" style="1"/>
    <col min="8193" max="8193" width="3" style="1" customWidth="1"/>
    <col min="8194" max="8194" width="11.125" style="1" customWidth="1"/>
    <col min="8195" max="8195" width="13.125" style="1" customWidth="1"/>
    <col min="8196" max="8196" width="11.625" style="1" customWidth="1"/>
    <col min="8197" max="8197" width="3.25" style="1" customWidth="1"/>
    <col min="8198" max="8198" width="9.625" style="1" customWidth="1"/>
    <col min="8199" max="8199" width="11.625" style="1" customWidth="1"/>
    <col min="8200" max="8200" width="13.75" style="1" customWidth="1"/>
    <col min="8201" max="8201" width="11.625" style="1" customWidth="1"/>
    <col min="8202" max="8202" width="9.625" style="1" customWidth="1"/>
    <col min="8203" max="8204" width="11.625" style="1" customWidth="1"/>
    <col min="8205" max="8207" width="9.625" style="1" customWidth="1"/>
    <col min="8208" max="8208" width="13.25" style="1" customWidth="1"/>
    <col min="8209" max="8210" width="11.625" style="1" customWidth="1"/>
    <col min="8211" max="8448" width="9" style="1"/>
    <col min="8449" max="8449" width="3" style="1" customWidth="1"/>
    <col min="8450" max="8450" width="11.125" style="1" customWidth="1"/>
    <col min="8451" max="8451" width="13.125" style="1" customWidth="1"/>
    <col min="8452" max="8452" width="11.625" style="1" customWidth="1"/>
    <col min="8453" max="8453" width="3.25" style="1" customWidth="1"/>
    <col min="8454" max="8454" width="9.625" style="1" customWidth="1"/>
    <col min="8455" max="8455" width="11.625" style="1" customWidth="1"/>
    <col min="8456" max="8456" width="13.75" style="1" customWidth="1"/>
    <col min="8457" max="8457" width="11.625" style="1" customWidth="1"/>
    <col min="8458" max="8458" width="9.625" style="1" customWidth="1"/>
    <col min="8459" max="8460" width="11.625" style="1" customWidth="1"/>
    <col min="8461" max="8463" width="9.625" style="1" customWidth="1"/>
    <col min="8464" max="8464" width="13.25" style="1" customWidth="1"/>
    <col min="8465" max="8466" width="11.625" style="1" customWidth="1"/>
    <col min="8467" max="8704" width="9" style="1"/>
    <col min="8705" max="8705" width="3" style="1" customWidth="1"/>
    <col min="8706" max="8706" width="11.125" style="1" customWidth="1"/>
    <col min="8707" max="8707" width="13.125" style="1" customWidth="1"/>
    <col min="8708" max="8708" width="11.625" style="1" customWidth="1"/>
    <col min="8709" max="8709" width="3.25" style="1" customWidth="1"/>
    <col min="8710" max="8710" width="9.625" style="1" customWidth="1"/>
    <col min="8711" max="8711" width="11.625" style="1" customWidth="1"/>
    <col min="8712" max="8712" width="13.75" style="1" customWidth="1"/>
    <col min="8713" max="8713" width="11.625" style="1" customWidth="1"/>
    <col min="8714" max="8714" width="9.625" style="1" customWidth="1"/>
    <col min="8715" max="8716" width="11.625" style="1" customWidth="1"/>
    <col min="8717" max="8719" width="9.625" style="1" customWidth="1"/>
    <col min="8720" max="8720" width="13.25" style="1" customWidth="1"/>
    <col min="8721" max="8722" width="11.625" style="1" customWidth="1"/>
    <col min="8723" max="8960" width="9" style="1"/>
    <col min="8961" max="8961" width="3" style="1" customWidth="1"/>
    <col min="8962" max="8962" width="11.125" style="1" customWidth="1"/>
    <col min="8963" max="8963" width="13.125" style="1" customWidth="1"/>
    <col min="8964" max="8964" width="11.625" style="1" customWidth="1"/>
    <col min="8965" max="8965" width="3.25" style="1" customWidth="1"/>
    <col min="8966" max="8966" width="9.625" style="1" customWidth="1"/>
    <col min="8967" max="8967" width="11.625" style="1" customWidth="1"/>
    <col min="8968" max="8968" width="13.75" style="1" customWidth="1"/>
    <col min="8969" max="8969" width="11.625" style="1" customWidth="1"/>
    <col min="8970" max="8970" width="9.625" style="1" customWidth="1"/>
    <col min="8971" max="8972" width="11.625" style="1" customWidth="1"/>
    <col min="8973" max="8975" width="9.625" style="1" customWidth="1"/>
    <col min="8976" max="8976" width="13.25" style="1" customWidth="1"/>
    <col min="8977" max="8978" width="11.625" style="1" customWidth="1"/>
    <col min="8979" max="9216" width="9" style="1"/>
    <col min="9217" max="9217" width="3" style="1" customWidth="1"/>
    <col min="9218" max="9218" width="11.125" style="1" customWidth="1"/>
    <col min="9219" max="9219" width="13.125" style="1" customWidth="1"/>
    <col min="9220" max="9220" width="11.625" style="1" customWidth="1"/>
    <col min="9221" max="9221" width="3.25" style="1" customWidth="1"/>
    <col min="9222" max="9222" width="9.625" style="1" customWidth="1"/>
    <col min="9223" max="9223" width="11.625" style="1" customWidth="1"/>
    <col min="9224" max="9224" width="13.75" style="1" customWidth="1"/>
    <col min="9225" max="9225" width="11.625" style="1" customWidth="1"/>
    <col min="9226" max="9226" width="9.625" style="1" customWidth="1"/>
    <col min="9227" max="9228" width="11.625" style="1" customWidth="1"/>
    <col min="9229" max="9231" width="9.625" style="1" customWidth="1"/>
    <col min="9232" max="9232" width="13.25" style="1" customWidth="1"/>
    <col min="9233" max="9234" width="11.625" style="1" customWidth="1"/>
    <col min="9235" max="9472" width="9" style="1"/>
    <col min="9473" max="9473" width="3" style="1" customWidth="1"/>
    <col min="9474" max="9474" width="11.125" style="1" customWidth="1"/>
    <col min="9475" max="9475" width="13.125" style="1" customWidth="1"/>
    <col min="9476" max="9476" width="11.625" style="1" customWidth="1"/>
    <col min="9477" max="9477" width="3.25" style="1" customWidth="1"/>
    <col min="9478" max="9478" width="9.625" style="1" customWidth="1"/>
    <col min="9479" max="9479" width="11.625" style="1" customWidth="1"/>
    <col min="9480" max="9480" width="13.75" style="1" customWidth="1"/>
    <col min="9481" max="9481" width="11.625" style="1" customWidth="1"/>
    <col min="9482" max="9482" width="9.625" style="1" customWidth="1"/>
    <col min="9483" max="9484" width="11.625" style="1" customWidth="1"/>
    <col min="9485" max="9487" width="9.625" style="1" customWidth="1"/>
    <col min="9488" max="9488" width="13.25" style="1" customWidth="1"/>
    <col min="9489" max="9490" width="11.625" style="1" customWidth="1"/>
    <col min="9491" max="9728" width="9" style="1"/>
    <col min="9729" max="9729" width="3" style="1" customWidth="1"/>
    <col min="9730" max="9730" width="11.125" style="1" customWidth="1"/>
    <col min="9731" max="9731" width="13.125" style="1" customWidth="1"/>
    <col min="9732" max="9732" width="11.625" style="1" customWidth="1"/>
    <col min="9733" max="9733" width="3.25" style="1" customWidth="1"/>
    <col min="9734" max="9734" width="9.625" style="1" customWidth="1"/>
    <col min="9735" max="9735" width="11.625" style="1" customWidth="1"/>
    <col min="9736" max="9736" width="13.75" style="1" customWidth="1"/>
    <col min="9737" max="9737" width="11.625" style="1" customWidth="1"/>
    <col min="9738" max="9738" width="9.625" style="1" customWidth="1"/>
    <col min="9739" max="9740" width="11.625" style="1" customWidth="1"/>
    <col min="9741" max="9743" width="9.625" style="1" customWidth="1"/>
    <col min="9744" max="9744" width="13.25" style="1" customWidth="1"/>
    <col min="9745" max="9746" width="11.625" style="1" customWidth="1"/>
    <col min="9747" max="9984" width="9" style="1"/>
    <col min="9985" max="9985" width="3" style="1" customWidth="1"/>
    <col min="9986" max="9986" width="11.125" style="1" customWidth="1"/>
    <col min="9987" max="9987" width="13.125" style="1" customWidth="1"/>
    <col min="9988" max="9988" width="11.625" style="1" customWidth="1"/>
    <col min="9989" max="9989" width="3.25" style="1" customWidth="1"/>
    <col min="9990" max="9990" width="9.625" style="1" customWidth="1"/>
    <col min="9991" max="9991" width="11.625" style="1" customWidth="1"/>
    <col min="9992" max="9992" width="13.75" style="1" customWidth="1"/>
    <col min="9993" max="9993" width="11.625" style="1" customWidth="1"/>
    <col min="9994" max="9994" width="9.625" style="1" customWidth="1"/>
    <col min="9995" max="9996" width="11.625" style="1" customWidth="1"/>
    <col min="9997" max="9999" width="9.625" style="1" customWidth="1"/>
    <col min="10000" max="10000" width="13.25" style="1" customWidth="1"/>
    <col min="10001" max="10002" width="11.625" style="1" customWidth="1"/>
    <col min="10003" max="10240" width="9" style="1"/>
    <col min="10241" max="10241" width="3" style="1" customWidth="1"/>
    <col min="10242" max="10242" width="11.125" style="1" customWidth="1"/>
    <col min="10243" max="10243" width="13.125" style="1" customWidth="1"/>
    <col min="10244" max="10244" width="11.625" style="1" customWidth="1"/>
    <col min="10245" max="10245" width="3.25" style="1" customWidth="1"/>
    <col min="10246" max="10246" width="9.625" style="1" customWidth="1"/>
    <col min="10247" max="10247" width="11.625" style="1" customWidth="1"/>
    <col min="10248" max="10248" width="13.75" style="1" customWidth="1"/>
    <col min="10249" max="10249" width="11.625" style="1" customWidth="1"/>
    <col min="10250" max="10250" width="9.625" style="1" customWidth="1"/>
    <col min="10251" max="10252" width="11.625" style="1" customWidth="1"/>
    <col min="10253" max="10255" width="9.625" style="1" customWidth="1"/>
    <col min="10256" max="10256" width="13.25" style="1" customWidth="1"/>
    <col min="10257" max="10258" width="11.625" style="1" customWidth="1"/>
    <col min="10259" max="10496" width="9" style="1"/>
    <col min="10497" max="10497" width="3" style="1" customWidth="1"/>
    <col min="10498" max="10498" width="11.125" style="1" customWidth="1"/>
    <col min="10499" max="10499" width="13.125" style="1" customWidth="1"/>
    <col min="10500" max="10500" width="11.625" style="1" customWidth="1"/>
    <col min="10501" max="10501" width="3.25" style="1" customWidth="1"/>
    <col min="10502" max="10502" width="9.625" style="1" customWidth="1"/>
    <col min="10503" max="10503" width="11.625" style="1" customWidth="1"/>
    <col min="10504" max="10504" width="13.75" style="1" customWidth="1"/>
    <col min="10505" max="10505" width="11.625" style="1" customWidth="1"/>
    <col min="10506" max="10506" width="9.625" style="1" customWidth="1"/>
    <col min="10507" max="10508" width="11.625" style="1" customWidth="1"/>
    <col min="10509" max="10511" width="9.625" style="1" customWidth="1"/>
    <col min="10512" max="10512" width="13.25" style="1" customWidth="1"/>
    <col min="10513" max="10514" width="11.625" style="1" customWidth="1"/>
    <col min="10515" max="10752" width="9" style="1"/>
    <col min="10753" max="10753" width="3" style="1" customWidth="1"/>
    <col min="10754" max="10754" width="11.125" style="1" customWidth="1"/>
    <col min="10755" max="10755" width="13.125" style="1" customWidth="1"/>
    <col min="10756" max="10756" width="11.625" style="1" customWidth="1"/>
    <col min="10757" max="10757" width="3.25" style="1" customWidth="1"/>
    <col min="10758" max="10758" width="9.625" style="1" customWidth="1"/>
    <col min="10759" max="10759" width="11.625" style="1" customWidth="1"/>
    <col min="10760" max="10760" width="13.75" style="1" customWidth="1"/>
    <col min="10761" max="10761" width="11.625" style="1" customWidth="1"/>
    <col min="10762" max="10762" width="9.625" style="1" customWidth="1"/>
    <col min="10763" max="10764" width="11.625" style="1" customWidth="1"/>
    <col min="10765" max="10767" width="9.625" style="1" customWidth="1"/>
    <col min="10768" max="10768" width="13.25" style="1" customWidth="1"/>
    <col min="10769" max="10770" width="11.625" style="1" customWidth="1"/>
    <col min="10771" max="11008" width="9" style="1"/>
    <col min="11009" max="11009" width="3" style="1" customWidth="1"/>
    <col min="11010" max="11010" width="11.125" style="1" customWidth="1"/>
    <col min="11011" max="11011" width="13.125" style="1" customWidth="1"/>
    <col min="11012" max="11012" width="11.625" style="1" customWidth="1"/>
    <col min="11013" max="11013" width="3.25" style="1" customWidth="1"/>
    <col min="11014" max="11014" width="9.625" style="1" customWidth="1"/>
    <col min="11015" max="11015" width="11.625" style="1" customWidth="1"/>
    <col min="11016" max="11016" width="13.75" style="1" customWidth="1"/>
    <col min="11017" max="11017" width="11.625" style="1" customWidth="1"/>
    <col min="11018" max="11018" width="9.625" style="1" customWidth="1"/>
    <col min="11019" max="11020" width="11.625" style="1" customWidth="1"/>
    <col min="11021" max="11023" width="9.625" style="1" customWidth="1"/>
    <col min="11024" max="11024" width="13.25" style="1" customWidth="1"/>
    <col min="11025" max="11026" width="11.625" style="1" customWidth="1"/>
    <col min="11027" max="11264" width="9" style="1"/>
    <col min="11265" max="11265" width="3" style="1" customWidth="1"/>
    <col min="11266" max="11266" width="11.125" style="1" customWidth="1"/>
    <col min="11267" max="11267" width="13.125" style="1" customWidth="1"/>
    <col min="11268" max="11268" width="11.625" style="1" customWidth="1"/>
    <col min="11269" max="11269" width="3.25" style="1" customWidth="1"/>
    <col min="11270" max="11270" width="9.625" style="1" customWidth="1"/>
    <col min="11271" max="11271" width="11.625" style="1" customWidth="1"/>
    <col min="11272" max="11272" width="13.75" style="1" customWidth="1"/>
    <col min="11273" max="11273" width="11.625" style="1" customWidth="1"/>
    <col min="11274" max="11274" width="9.625" style="1" customWidth="1"/>
    <col min="11275" max="11276" width="11.625" style="1" customWidth="1"/>
    <col min="11277" max="11279" width="9.625" style="1" customWidth="1"/>
    <col min="11280" max="11280" width="13.25" style="1" customWidth="1"/>
    <col min="11281" max="11282" width="11.625" style="1" customWidth="1"/>
    <col min="11283" max="11520" width="9" style="1"/>
    <col min="11521" max="11521" width="3" style="1" customWidth="1"/>
    <col min="11522" max="11522" width="11.125" style="1" customWidth="1"/>
    <col min="11523" max="11523" width="13.125" style="1" customWidth="1"/>
    <col min="11524" max="11524" width="11.625" style="1" customWidth="1"/>
    <col min="11525" max="11525" width="3.25" style="1" customWidth="1"/>
    <col min="11526" max="11526" width="9.625" style="1" customWidth="1"/>
    <col min="11527" max="11527" width="11.625" style="1" customWidth="1"/>
    <col min="11528" max="11528" width="13.75" style="1" customWidth="1"/>
    <col min="11529" max="11529" width="11.625" style="1" customWidth="1"/>
    <col min="11530" max="11530" width="9.625" style="1" customWidth="1"/>
    <col min="11531" max="11532" width="11.625" style="1" customWidth="1"/>
    <col min="11533" max="11535" width="9.625" style="1" customWidth="1"/>
    <col min="11536" max="11536" width="13.25" style="1" customWidth="1"/>
    <col min="11537" max="11538" width="11.625" style="1" customWidth="1"/>
    <col min="11539" max="11776" width="9" style="1"/>
    <col min="11777" max="11777" width="3" style="1" customWidth="1"/>
    <col min="11778" max="11778" width="11.125" style="1" customWidth="1"/>
    <col min="11779" max="11779" width="13.125" style="1" customWidth="1"/>
    <col min="11780" max="11780" width="11.625" style="1" customWidth="1"/>
    <col min="11781" max="11781" width="3.25" style="1" customWidth="1"/>
    <col min="11782" max="11782" width="9.625" style="1" customWidth="1"/>
    <col min="11783" max="11783" width="11.625" style="1" customWidth="1"/>
    <col min="11784" max="11784" width="13.75" style="1" customWidth="1"/>
    <col min="11785" max="11785" width="11.625" style="1" customWidth="1"/>
    <col min="11786" max="11786" width="9.625" style="1" customWidth="1"/>
    <col min="11787" max="11788" width="11.625" style="1" customWidth="1"/>
    <col min="11789" max="11791" width="9.625" style="1" customWidth="1"/>
    <col min="11792" max="11792" width="13.25" style="1" customWidth="1"/>
    <col min="11793" max="11794" width="11.625" style="1" customWidth="1"/>
    <col min="11795" max="12032" width="9" style="1"/>
    <col min="12033" max="12033" width="3" style="1" customWidth="1"/>
    <col min="12034" max="12034" width="11.125" style="1" customWidth="1"/>
    <col min="12035" max="12035" width="13.125" style="1" customWidth="1"/>
    <col min="12036" max="12036" width="11.625" style="1" customWidth="1"/>
    <col min="12037" max="12037" width="3.25" style="1" customWidth="1"/>
    <col min="12038" max="12038" width="9.625" style="1" customWidth="1"/>
    <col min="12039" max="12039" width="11.625" style="1" customWidth="1"/>
    <col min="12040" max="12040" width="13.75" style="1" customWidth="1"/>
    <col min="12041" max="12041" width="11.625" style="1" customWidth="1"/>
    <col min="12042" max="12042" width="9.625" style="1" customWidth="1"/>
    <col min="12043" max="12044" width="11.625" style="1" customWidth="1"/>
    <col min="12045" max="12047" width="9.625" style="1" customWidth="1"/>
    <col min="12048" max="12048" width="13.25" style="1" customWidth="1"/>
    <col min="12049" max="12050" width="11.625" style="1" customWidth="1"/>
    <col min="12051" max="12288" width="9" style="1"/>
    <col min="12289" max="12289" width="3" style="1" customWidth="1"/>
    <col min="12290" max="12290" width="11.125" style="1" customWidth="1"/>
    <col min="12291" max="12291" width="13.125" style="1" customWidth="1"/>
    <col min="12292" max="12292" width="11.625" style="1" customWidth="1"/>
    <col min="12293" max="12293" width="3.25" style="1" customWidth="1"/>
    <col min="12294" max="12294" width="9.625" style="1" customWidth="1"/>
    <col min="12295" max="12295" width="11.625" style="1" customWidth="1"/>
    <col min="12296" max="12296" width="13.75" style="1" customWidth="1"/>
    <col min="12297" max="12297" width="11.625" style="1" customWidth="1"/>
    <col min="12298" max="12298" width="9.625" style="1" customWidth="1"/>
    <col min="12299" max="12300" width="11.625" style="1" customWidth="1"/>
    <col min="12301" max="12303" width="9.625" style="1" customWidth="1"/>
    <col min="12304" max="12304" width="13.25" style="1" customWidth="1"/>
    <col min="12305" max="12306" width="11.625" style="1" customWidth="1"/>
    <col min="12307" max="12544" width="9" style="1"/>
    <col min="12545" max="12545" width="3" style="1" customWidth="1"/>
    <col min="12546" max="12546" width="11.125" style="1" customWidth="1"/>
    <col min="12547" max="12547" width="13.125" style="1" customWidth="1"/>
    <col min="12548" max="12548" width="11.625" style="1" customWidth="1"/>
    <col min="12549" max="12549" width="3.25" style="1" customWidth="1"/>
    <col min="12550" max="12550" width="9.625" style="1" customWidth="1"/>
    <col min="12551" max="12551" width="11.625" style="1" customWidth="1"/>
    <col min="12552" max="12552" width="13.75" style="1" customWidth="1"/>
    <col min="12553" max="12553" width="11.625" style="1" customWidth="1"/>
    <col min="12554" max="12554" width="9.625" style="1" customWidth="1"/>
    <col min="12555" max="12556" width="11.625" style="1" customWidth="1"/>
    <col min="12557" max="12559" width="9.625" style="1" customWidth="1"/>
    <col min="12560" max="12560" width="13.25" style="1" customWidth="1"/>
    <col min="12561" max="12562" width="11.625" style="1" customWidth="1"/>
    <col min="12563" max="12800" width="9" style="1"/>
    <col min="12801" max="12801" width="3" style="1" customWidth="1"/>
    <col min="12802" max="12802" width="11.125" style="1" customWidth="1"/>
    <col min="12803" max="12803" width="13.125" style="1" customWidth="1"/>
    <col min="12804" max="12804" width="11.625" style="1" customWidth="1"/>
    <col min="12805" max="12805" width="3.25" style="1" customWidth="1"/>
    <col min="12806" max="12806" width="9.625" style="1" customWidth="1"/>
    <col min="12807" max="12807" width="11.625" style="1" customWidth="1"/>
    <col min="12808" max="12808" width="13.75" style="1" customWidth="1"/>
    <col min="12809" max="12809" width="11.625" style="1" customWidth="1"/>
    <col min="12810" max="12810" width="9.625" style="1" customWidth="1"/>
    <col min="12811" max="12812" width="11.625" style="1" customWidth="1"/>
    <col min="12813" max="12815" width="9.625" style="1" customWidth="1"/>
    <col min="12816" max="12816" width="13.25" style="1" customWidth="1"/>
    <col min="12817" max="12818" width="11.625" style="1" customWidth="1"/>
    <col min="12819" max="13056" width="9" style="1"/>
    <col min="13057" max="13057" width="3" style="1" customWidth="1"/>
    <col min="13058" max="13058" width="11.125" style="1" customWidth="1"/>
    <col min="13059" max="13059" width="13.125" style="1" customWidth="1"/>
    <col min="13060" max="13060" width="11.625" style="1" customWidth="1"/>
    <col min="13061" max="13061" width="3.25" style="1" customWidth="1"/>
    <col min="13062" max="13062" width="9.625" style="1" customWidth="1"/>
    <col min="13063" max="13063" width="11.625" style="1" customWidth="1"/>
    <col min="13064" max="13064" width="13.75" style="1" customWidth="1"/>
    <col min="13065" max="13065" width="11.625" style="1" customWidth="1"/>
    <col min="13066" max="13066" width="9.625" style="1" customWidth="1"/>
    <col min="13067" max="13068" width="11.625" style="1" customWidth="1"/>
    <col min="13069" max="13071" width="9.625" style="1" customWidth="1"/>
    <col min="13072" max="13072" width="13.25" style="1" customWidth="1"/>
    <col min="13073" max="13074" width="11.625" style="1" customWidth="1"/>
    <col min="13075" max="13312" width="9" style="1"/>
    <col min="13313" max="13313" width="3" style="1" customWidth="1"/>
    <col min="13314" max="13314" width="11.125" style="1" customWidth="1"/>
    <col min="13315" max="13315" width="13.125" style="1" customWidth="1"/>
    <col min="13316" max="13316" width="11.625" style="1" customWidth="1"/>
    <col min="13317" max="13317" width="3.25" style="1" customWidth="1"/>
    <col min="13318" max="13318" width="9.625" style="1" customWidth="1"/>
    <col min="13319" max="13319" width="11.625" style="1" customWidth="1"/>
    <col min="13320" max="13320" width="13.75" style="1" customWidth="1"/>
    <col min="13321" max="13321" width="11.625" style="1" customWidth="1"/>
    <col min="13322" max="13322" width="9.625" style="1" customWidth="1"/>
    <col min="13323" max="13324" width="11.625" style="1" customWidth="1"/>
    <col min="13325" max="13327" width="9.625" style="1" customWidth="1"/>
    <col min="13328" max="13328" width="13.25" style="1" customWidth="1"/>
    <col min="13329" max="13330" width="11.625" style="1" customWidth="1"/>
    <col min="13331" max="13568" width="9" style="1"/>
    <col min="13569" max="13569" width="3" style="1" customWidth="1"/>
    <col min="13570" max="13570" width="11.125" style="1" customWidth="1"/>
    <col min="13571" max="13571" width="13.125" style="1" customWidth="1"/>
    <col min="13572" max="13572" width="11.625" style="1" customWidth="1"/>
    <col min="13573" max="13573" width="3.25" style="1" customWidth="1"/>
    <col min="13574" max="13574" width="9.625" style="1" customWidth="1"/>
    <col min="13575" max="13575" width="11.625" style="1" customWidth="1"/>
    <col min="13576" max="13576" width="13.75" style="1" customWidth="1"/>
    <col min="13577" max="13577" width="11.625" style="1" customWidth="1"/>
    <col min="13578" max="13578" width="9.625" style="1" customWidth="1"/>
    <col min="13579" max="13580" width="11.625" style="1" customWidth="1"/>
    <col min="13581" max="13583" width="9.625" style="1" customWidth="1"/>
    <col min="13584" max="13584" width="13.25" style="1" customWidth="1"/>
    <col min="13585" max="13586" width="11.625" style="1" customWidth="1"/>
    <col min="13587" max="13824" width="9" style="1"/>
    <col min="13825" max="13825" width="3" style="1" customWidth="1"/>
    <col min="13826" max="13826" width="11.125" style="1" customWidth="1"/>
    <col min="13827" max="13827" width="13.125" style="1" customWidth="1"/>
    <col min="13828" max="13828" width="11.625" style="1" customWidth="1"/>
    <col min="13829" max="13829" width="3.25" style="1" customWidth="1"/>
    <col min="13830" max="13830" width="9.625" style="1" customWidth="1"/>
    <col min="13831" max="13831" width="11.625" style="1" customWidth="1"/>
    <col min="13832" max="13832" width="13.75" style="1" customWidth="1"/>
    <col min="13833" max="13833" width="11.625" style="1" customWidth="1"/>
    <col min="13834" max="13834" width="9.625" style="1" customWidth="1"/>
    <col min="13835" max="13836" width="11.625" style="1" customWidth="1"/>
    <col min="13837" max="13839" width="9.625" style="1" customWidth="1"/>
    <col min="13840" max="13840" width="13.25" style="1" customWidth="1"/>
    <col min="13841" max="13842" width="11.625" style="1" customWidth="1"/>
    <col min="13843" max="14080" width="9" style="1"/>
    <col min="14081" max="14081" width="3" style="1" customWidth="1"/>
    <col min="14082" max="14082" width="11.125" style="1" customWidth="1"/>
    <col min="14083" max="14083" width="13.125" style="1" customWidth="1"/>
    <col min="14084" max="14084" width="11.625" style="1" customWidth="1"/>
    <col min="14085" max="14085" width="3.25" style="1" customWidth="1"/>
    <col min="14086" max="14086" width="9.625" style="1" customWidth="1"/>
    <col min="14087" max="14087" width="11.625" style="1" customWidth="1"/>
    <col min="14088" max="14088" width="13.75" style="1" customWidth="1"/>
    <col min="14089" max="14089" width="11.625" style="1" customWidth="1"/>
    <col min="14090" max="14090" width="9.625" style="1" customWidth="1"/>
    <col min="14091" max="14092" width="11.625" style="1" customWidth="1"/>
    <col min="14093" max="14095" width="9.625" style="1" customWidth="1"/>
    <col min="14096" max="14096" width="13.25" style="1" customWidth="1"/>
    <col min="14097" max="14098" width="11.625" style="1" customWidth="1"/>
    <col min="14099" max="14336" width="9" style="1"/>
    <col min="14337" max="14337" width="3" style="1" customWidth="1"/>
    <col min="14338" max="14338" width="11.125" style="1" customWidth="1"/>
    <col min="14339" max="14339" width="13.125" style="1" customWidth="1"/>
    <col min="14340" max="14340" width="11.625" style="1" customWidth="1"/>
    <col min="14341" max="14341" width="3.25" style="1" customWidth="1"/>
    <col min="14342" max="14342" width="9.625" style="1" customWidth="1"/>
    <col min="14343" max="14343" width="11.625" style="1" customWidth="1"/>
    <col min="14344" max="14344" width="13.75" style="1" customWidth="1"/>
    <col min="14345" max="14345" width="11.625" style="1" customWidth="1"/>
    <col min="14346" max="14346" width="9.625" style="1" customWidth="1"/>
    <col min="14347" max="14348" width="11.625" style="1" customWidth="1"/>
    <col min="14349" max="14351" width="9.625" style="1" customWidth="1"/>
    <col min="14352" max="14352" width="13.25" style="1" customWidth="1"/>
    <col min="14353" max="14354" width="11.625" style="1" customWidth="1"/>
    <col min="14355" max="14592" width="9" style="1"/>
    <col min="14593" max="14593" width="3" style="1" customWidth="1"/>
    <col min="14594" max="14594" width="11.125" style="1" customWidth="1"/>
    <col min="14595" max="14595" width="13.125" style="1" customWidth="1"/>
    <col min="14596" max="14596" width="11.625" style="1" customWidth="1"/>
    <col min="14597" max="14597" width="3.25" style="1" customWidth="1"/>
    <col min="14598" max="14598" width="9.625" style="1" customWidth="1"/>
    <col min="14599" max="14599" width="11.625" style="1" customWidth="1"/>
    <col min="14600" max="14600" width="13.75" style="1" customWidth="1"/>
    <col min="14601" max="14601" width="11.625" style="1" customWidth="1"/>
    <col min="14602" max="14602" width="9.625" style="1" customWidth="1"/>
    <col min="14603" max="14604" width="11.625" style="1" customWidth="1"/>
    <col min="14605" max="14607" width="9.625" style="1" customWidth="1"/>
    <col min="14608" max="14608" width="13.25" style="1" customWidth="1"/>
    <col min="14609" max="14610" width="11.625" style="1" customWidth="1"/>
    <col min="14611" max="14848" width="9" style="1"/>
    <col min="14849" max="14849" width="3" style="1" customWidth="1"/>
    <col min="14850" max="14850" width="11.125" style="1" customWidth="1"/>
    <col min="14851" max="14851" width="13.125" style="1" customWidth="1"/>
    <col min="14852" max="14852" width="11.625" style="1" customWidth="1"/>
    <col min="14853" max="14853" width="3.25" style="1" customWidth="1"/>
    <col min="14854" max="14854" width="9.625" style="1" customWidth="1"/>
    <col min="14855" max="14855" width="11.625" style="1" customWidth="1"/>
    <col min="14856" max="14856" width="13.75" style="1" customWidth="1"/>
    <col min="14857" max="14857" width="11.625" style="1" customWidth="1"/>
    <col min="14858" max="14858" width="9.625" style="1" customWidth="1"/>
    <col min="14859" max="14860" width="11.625" style="1" customWidth="1"/>
    <col min="14861" max="14863" width="9.625" style="1" customWidth="1"/>
    <col min="14864" max="14864" width="13.25" style="1" customWidth="1"/>
    <col min="14865" max="14866" width="11.625" style="1" customWidth="1"/>
    <col min="14867" max="15104" width="9" style="1"/>
    <col min="15105" max="15105" width="3" style="1" customWidth="1"/>
    <col min="15106" max="15106" width="11.125" style="1" customWidth="1"/>
    <col min="15107" max="15107" width="13.125" style="1" customWidth="1"/>
    <col min="15108" max="15108" width="11.625" style="1" customWidth="1"/>
    <col min="15109" max="15109" width="3.25" style="1" customWidth="1"/>
    <col min="15110" max="15110" width="9.625" style="1" customWidth="1"/>
    <col min="15111" max="15111" width="11.625" style="1" customWidth="1"/>
    <col min="15112" max="15112" width="13.75" style="1" customWidth="1"/>
    <col min="15113" max="15113" width="11.625" style="1" customWidth="1"/>
    <col min="15114" max="15114" width="9.625" style="1" customWidth="1"/>
    <col min="15115" max="15116" width="11.625" style="1" customWidth="1"/>
    <col min="15117" max="15119" width="9.625" style="1" customWidth="1"/>
    <col min="15120" max="15120" width="13.25" style="1" customWidth="1"/>
    <col min="15121" max="15122" width="11.625" style="1" customWidth="1"/>
    <col min="15123" max="15360" width="9" style="1"/>
    <col min="15361" max="15361" width="3" style="1" customWidth="1"/>
    <col min="15362" max="15362" width="11.125" style="1" customWidth="1"/>
    <col min="15363" max="15363" width="13.125" style="1" customWidth="1"/>
    <col min="15364" max="15364" width="11.625" style="1" customWidth="1"/>
    <col min="15365" max="15365" width="3.25" style="1" customWidth="1"/>
    <col min="15366" max="15366" width="9.625" style="1" customWidth="1"/>
    <col min="15367" max="15367" width="11.625" style="1" customWidth="1"/>
    <col min="15368" max="15368" width="13.75" style="1" customWidth="1"/>
    <col min="15369" max="15369" width="11.625" style="1" customWidth="1"/>
    <col min="15370" max="15370" width="9.625" style="1" customWidth="1"/>
    <col min="15371" max="15372" width="11.625" style="1" customWidth="1"/>
    <col min="15373" max="15375" width="9.625" style="1" customWidth="1"/>
    <col min="15376" max="15376" width="13.25" style="1" customWidth="1"/>
    <col min="15377" max="15378" width="11.625" style="1" customWidth="1"/>
    <col min="15379" max="15616" width="9" style="1"/>
    <col min="15617" max="15617" width="3" style="1" customWidth="1"/>
    <col min="15618" max="15618" width="11.125" style="1" customWidth="1"/>
    <col min="15619" max="15619" width="13.125" style="1" customWidth="1"/>
    <col min="15620" max="15620" width="11.625" style="1" customWidth="1"/>
    <col min="15621" max="15621" width="3.25" style="1" customWidth="1"/>
    <col min="15622" max="15622" width="9.625" style="1" customWidth="1"/>
    <col min="15623" max="15623" width="11.625" style="1" customWidth="1"/>
    <col min="15624" max="15624" width="13.75" style="1" customWidth="1"/>
    <col min="15625" max="15625" width="11.625" style="1" customWidth="1"/>
    <col min="15626" max="15626" width="9.625" style="1" customWidth="1"/>
    <col min="15627" max="15628" width="11.625" style="1" customWidth="1"/>
    <col min="15629" max="15631" width="9.625" style="1" customWidth="1"/>
    <col min="15632" max="15632" width="13.25" style="1" customWidth="1"/>
    <col min="15633" max="15634" width="11.625" style="1" customWidth="1"/>
    <col min="15635" max="15872" width="9" style="1"/>
    <col min="15873" max="15873" width="3" style="1" customWidth="1"/>
    <col min="15874" max="15874" width="11.125" style="1" customWidth="1"/>
    <col min="15875" max="15875" width="13.125" style="1" customWidth="1"/>
    <col min="15876" max="15876" width="11.625" style="1" customWidth="1"/>
    <col min="15877" max="15877" width="3.25" style="1" customWidth="1"/>
    <col min="15878" max="15878" width="9.625" style="1" customWidth="1"/>
    <col min="15879" max="15879" width="11.625" style="1" customWidth="1"/>
    <col min="15880" max="15880" width="13.75" style="1" customWidth="1"/>
    <col min="15881" max="15881" width="11.625" style="1" customWidth="1"/>
    <col min="15882" max="15882" width="9.625" style="1" customWidth="1"/>
    <col min="15883" max="15884" width="11.625" style="1" customWidth="1"/>
    <col min="15885" max="15887" width="9.625" style="1" customWidth="1"/>
    <col min="15888" max="15888" width="13.25" style="1" customWidth="1"/>
    <col min="15889" max="15890" width="11.625" style="1" customWidth="1"/>
    <col min="15891" max="16128" width="9" style="1"/>
    <col min="16129" max="16129" width="3" style="1" customWidth="1"/>
    <col min="16130" max="16130" width="11.125" style="1" customWidth="1"/>
    <col min="16131" max="16131" width="13.125" style="1" customWidth="1"/>
    <col min="16132" max="16132" width="11.625" style="1" customWidth="1"/>
    <col min="16133" max="16133" width="3.25" style="1" customWidth="1"/>
    <col min="16134" max="16134" width="9.625" style="1" customWidth="1"/>
    <col min="16135" max="16135" width="11.625" style="1" customWidth="1"/>
    <col min="16136" max="16136" width="13.75" style="1" customWidth="1"/>
    <col min="16137" max="16137" width="11.625" style="1" customWidth="1"/>
    <col min="16138" max="16138" width="9.625" style="1" customWidth="1"/>
    <col min="16139" max="16140" width="11.625" style="1" customWidth="1"/>
    <col min="16141" max="16143" width="9.625" style="1" customWidth="1"/>
    <col min="16144" max="16144" width="13.25" style="1" customWidth="1"/>
    <col min="16145" max="16146" width="11.625" style="1" customWidth="1"/>
    <col min="16147" max="16384" width="9" style="1"/>
  </cols>
  <sheetData>
    <row r="1" spans="1:18" x14ac:dyDescent="0.4">
      <c r="A1" s="97" t="s">
        <v>93</v>
      </c>
      <c r="B1" s="97"/>
      <c r="C1" s="97"/>
    </row>
    <row r="2" spans="1:18" ht="25.5" x14ac:dyDescent="0.4">
      <c r="A2" s="3"/>
      <c r="B2" s="3"/>
      <c r="E2" s="98" t="s">
        <v>0</v>
      </c>
      <c r="F2" s="98"/>
      <c r="G2" s="98"/>
      <c r="H2" s="98"/>
      <c r="I2" s="98"/>
    </row>
    <row r="3" spans="1:18" ht="24" x14ac:dyDescent="0.4">
      <c r="A3" s="3"/>
      <c r="B3" s="60" t="s">
        <v>1</v>
      </c>
      <c r="L3" s="4"/>
      <c r="M3" s="5" t="s">
        <v>2</v>
      </c>
      <c r="N3" s="99"/>
      <c r="O3" s="99"/>
      <c r="P3" s="99"/>
    </row>
    <row r="4" spans="1:18" x14ac:dyDescent="0.4">
      <c r="B4" s="12" t="s">
        <v>3</v>
      </c>
      <c r="C4" s="6"/>
      <c r="D4" s="6"/>
      <c r="E4" s="7"/>
      <c r="F4" s="7"/>
      <c r="G4" s="8"/>
      <c r="H4" s="9"/>
      <c r="I4" s="6"/>
      <c r="J4" s="9"/>
      <c r="K4" s="8"/>
      <c r="L4" s="9"/>
      <c r="M4" s="9"/>
      <c r="N4" s="9"/>
      <c r="O4" s="9"/>
      <c r="P4" s="10"/>
      <c r="R4" s="11"/>
    </row>
    <row r="5" spans="1:18" x14ac:dyDescent="0.4">
      <c r="B5" s="29" t="s">
        <v>4</v>
      </c>
      <c r="C5" s="88" t="s">
        <v>5</v>
      </c>
      <c r="D5" s="89"/>
      <c r="E5" s="90"/>
      <c r="F5" s="88" t="s">
        <v>6</v>
      </c>
      <c r="G5" s="89"/>
      <c r="H5" s="90"/>
      <c r="I5" s="13"/>
      <c r="J5" s="88" t="s">
        <v>7</v>
      </c>
      <c r="K5" s="89"/>
      <c r="L5" s="90"/>
      <c r="M5" s="88" t="s">
        <v>8</v>
      </c>
      <c r="N5" s="89"/>
      <c r="O5" s="90"/>
      <c r="P5" s="29" t="s">
        <v>9</v>
      </c>
    </row>
    <row r="6" spans="1:18" x14ac:dyDescent="0.4">
      <c r="B6" s="91" t="s">
        <v>72</v>
      </c>
      <c r="C6" s="14" t="s">
        <v>10</v>
      </c>
      <c r="D6" s="61">
        <v>850</v>
      </c>
      <c r="E6" s="15" t="s">
        <v>11</v>
      </c>
      <c r="F6" s="91" t="s">
        <v>73</v>
      </c>
      <c r="G6" s="16"/>
      <c r="H6" s="17"/>
      <c r="I6" s="19" t="s">
        <v>12</v>
      </c>
      <c r="J6" s="18" t="s">
        <v>13</v>
      </c>
      <c r="K6" s="16"/>
      <c r="L6" s="17"/>
      <c r="M6" s="57"/>
      <c r="N6" s="16"/>
      <c r="O6" s="17"/>
      <c r="P6" s="16"/>
    </row>
    <row r="7" spans="1:18" x14ac:dyDescent="0.4">
      <c r="B7" s="92"/>
      <c r="C7" s="14" t="s">
        <v>14</v>
      </c>
      <c r="D7" s="20">
        <v>100</v>
      </c>
      <c r="E7" s="15" t="s">
        <v>15</v>
      </c>
      <c r="F7" s="94"/>
      <c r="G7" s="19" t="s">
        <v>16</v>
      </c>
      <c r="H7" s="21" t="s">
        <v>17</v>
      </c>
      <c r="I7" s="19" t="s">
        <v>18</v>
      </c>
      <c r="J7" s="21" t="s">
        <v>19</v>
      </c>
      <c r="K7" s="19" t="s">
        <v>20</v>
      </c>
      <c r="L7" s="21" t="s">
        <v>21</v>
      </c>
      <c r="M7" s="58"/>
      <c r="N7" s="19" t="s">
        <v>22</v>
      </c>
      <c r="O7" s="21" t="s">
        <v>23</v>
      </c>
      <c r="P7" s="22"/>
    </row>
    <row r="8" spans="1:18" x14ac:dyDescent="0.4">
      <c r="B8" s="92"/>
      <c r="C8" s="23" t="s">
        <v>24</v>
      </c>
      <c r="D8" s="24">
        <v>85</v>
      </c>
      <c r="E8" s="25" t="s">
        <v>15</v>
      </c>
      <c r="F8" s="19"/>
      <c r="G8" s="19"/>
      <c r="H8" s="21"/>
      <c r="I8" s="19"/>
      <c r="J8" s="21"/>
      <c r="K8" s="19"/>
      <c r="L8" s="21"/>
      <c r="M8" s="58"/>
      <c r="N8" s="21"/>
      <c r="O8" s="95" t="s">
        <v>74</v>
      </c>
      <c r="P8" s="94" t="s">
        <v>25</v>
      </c>
    </row>
    <row r="9" spans="1:18" x14ac:dyDescent="0.4">
      <c r="B9" s="92"/>
      <c r="C9" s="14" t="s">
        <v>26</v>
      </c>
      <c r="D9" s="54"/>
      <c r="E9" s="26" t="s">
        <v>27</v>
      </c>
      <c r="F9" s="19" t="s">
        <v>28</v>
      </c>
      <c r="G9" s="19" t="s">
        <v>29</v>
      </c>
      <c r="H9" s="21" t="s">
        <v>30</v>
      </c>
      <c r="I9" s="19" t="s">
        <v>60</v>
      </c>
      <c r="J9" s="21" t="s">
        <v>31</v>
      </c>
      <c r="K9" s="19" t="s">
        <v>32</v>
      </c>
      <c r="L9" s="21" t="s">
        <v>33</v>
      </c>
      <c r="M9" s="21" t="s">
        <v>34</v>
      </c>
      <c r="N9" s="21" t="s">
        <v>35</v>
      </c>
      <c r="O9" s="95"/>
      <c r="P9" s="94"/>
    </row>
    <row r="10" spans="1:18" x14ac:dyDescent="0.4">
      <c r="B10" s="92"/>
      <c r="C10" s="14" t="s">
        <v>36</v>
      </c>
      <c r="D10" s="55"/>
      <c r="E10" s="26" t="s">
        <v>27</v>
      </c>
      <c r="F10" s="22"/>
      <c r="G10" s="22"/>
      <c r="H10" s="27"/>
      <c r="I10" s="28">
        <f>+(D7-D8)/100</f>
        <v>0.15</v>
      </c>
      <c r="J10" s="27"/>
      <c r="K10" s="22"/>
      <c r="L10" s="27"/>
      <c r="M10" s="27"/>
      <c r="N10" s="27"/>
      <c r="O10" s="27"/>
      <c r="P10" s="22"/>
    </row>
    <row r="11" spans="1:18" x14ac:dyDescent="0.4">
      <c r="B11" s="93"/>
      <c r="C11" s="29" t="s">
        <v>37</v>
      </c>
      <c r="D11" s="96" t="s">
        <v>38</v>
      </c>
      <c r="E11" s="96"/>
      <c r="F11" s="30" t="s">
        <v>39</v>
      </c>
      <c r="G11" s="30" t="s">
        <v>40</v>
      </c>
      <c r="H11" s="31" t="s">
        <v>41</v>
      </c>
      <c r="I11" s="30" t="s">
        <v>41</v>
      </c>
      <c r="J11" s="31" t="s">
        <v>39</v>
      </c>
      <c r="K11" s="32"/>
      <c r="L11" s="31" t="s">
        <v>41</v>
      </c>
      <c r="M11" s="31"/>
      <c r="N11" s="31"/>
      <c r="O11" s="31"/>
      <c r="P11" s="30" t="s">
        <v>41</v>
      </c>
    </row>
    <row r="12" spans="1:18" x14ac:dyDescent="0.4">
      <c r="B12" s="33" t="s">
        <v>42</v>
      </c>
      <c r="C12" s="34">
        <f>+D6*D9</f>
        <v>0</v>
      </c>
      <c r="D12" s="82">
        <f>+D10*D6</f>
        <v>0</v>
      </c>
      <c r="E12" s="83"/>
      <c r="F12" s="35">
        <v>249630</v>
      </c>
      <c r="G12" s="56"/>
      <c r="H12" s="36">
        <f>F12*G12</f>
        <v>0</v>
      </c>
      <c r="I12" s="36">
        <f>D6*D9*$I$10</f>
        <v>0</v>
      </c>
      <c r="J12" s="37">
        <v>30585</v>
      </c>
      <c r="K12" s="63"/>
      <c r="L12" s="36">
        <f>G12*J12*K12</f>
        <v>0</v>
      </c>
      <c r="M12" s="59"/>
      <c r="N12" s="59"/>
      <c r="O12" s="36">
        <f>M12*N12</f>
        <v>0</v>
      </c>
      <c r="P12" s="38">
        <f>ROUNDDOWN(C12+D12+H12-I12-L12-O12,0)</f>
        <v>0</v>
      </c>
    </row>
    <row r="13" spans="1:18" x14ac:dyDescent="0.4">
      <c r="B13" s="33" t="s">
        <v>43</v>
      </c>
      <c r="C13" s="34">
        <f>+C12</f>
        <v>0</v>
      </c>
      <c r="D13" s="82">
        <f>+D12</f>
        <v>0</v>
      </c>
      <c r="E13" s="83"/>
      <c r="F13" s="35">
        <v>283980</v>
      </c>
      <c r="G13" s="56"/>
      <c r="H13" s="36">
        <f t="shared" ref="H13:H20" si="0">F13*G13</f>
        <v>0</v>
      </c>
      <c r="I13" s="36">
        <f>I12</f>
        <v>0</v>
      </c>
      <c r="J13" s="37">
        <v>31962</v>
      </c>
      <c r="K13" s="63"/>
      <c r="L13" s="36">
        <f t="shared" ref="L13:L18" si="1">G13*J13*K13</f>
        <v>0</v>
      </c>
      <c r="M13" s="59"/>
      <c r="N13" s="59"/>
      <c r="O13" s="36">
        <f t="shared" ref="O13:O20" si="2">M13*N13</f>
        <v>0</v>
      </c>
      <c r="P13" s="38">
        <f t="shared" ref="P13:P20" si="3">ROUNDDOWN(C13+D13+H13-I13-L13-O13,0)</f>
        <v>0</v>
      </c>
    </row>
    <row r="14" spans="1:18" x14ac:dyDescent="0.4">
      <c r="B14" s="33" t="s">
        <v>44</v>
      </c>
      <c r="C14" s="34">
        <f>+C12</f>
        <v>0</v>
      </c>
      <c r="D14" s="82">
        <f>+D12</f>
        <v>0</v>
      </c>
      <c r="E14" s="83"/>
      <c r="F14" s="35">
        <v>222820</v>
      </c>
      <c r="G14" s="56"/>
      <c r="H14" s="36">
        <f t="shared" si="0"/>
        <v>0</v>
      </c>
      <c r="I14" s="36">
        <f t="shared" ref="I14:I20" si="4">I13</f>
        <v>0</v>
      </c>
      <c r="J14" s="37">
        <v>19936</v>
      </c>
      <c r="K14" s="63"/>
      <c r="L14" s="36">
        <f t="shared" si="1"/>
        <v>0</v>
      </c>
      <c r="M14" s="59"/>
      <c r="N14" s="59"/>
      <c r="O14" s="36">
        <f t="shared" si="2"/>
        <v>0</v>
      </c>
      <c r="P14" s="38">
        <f>ROUNDDOWN(C14+D14+H14-I14-L14-O14,0)</f>
        <v>0</v>
      </c>
    </row>
    <row r="15" spans="1:18" x14ac:dyDescent="0.4">
      <c r="B15" s="33" t="s">
        <v>45</v>
      </c>
      <c r="C15" s="34">
        <f>+C12</f>
        <v>0</v>
      </c>
      <c r="D15" s="82">
        <f>+D12</f>
        <v>0</v>
      </c>
      <c r="E15" s="83"/>
      <c r="F15" s="35">
        <v>166290</v>
      </c>
      <c r="G15" s="56"/>
      <c r="H15" s="36">
        <f t="shared" si="0"/>
        <v>0</v>
      </c>
      <c r="I15" s="36">
        <f t="shared" si="4"/>
        <v>0</v>
      </c>
      <c r="J15" s="37">
        <v>5833</v>
      </c>
      <c r="K15" s="63"/>
      <c r="L15" s="36">
        <f t="shared" si="1"/>
        <v>0</v>
      </c>
      <c r="M15" s="59"/>
      <c r="N15" s="59"/>
      <c r="O15" s="36">
        <f t="shared" si="2"/>
        <v>0</v>
      </c>
      <c r="P15" s="38">
        <f t="shared" si="3"/>
        <v>0</v>
      </c>
    </row>
    <row r="16" spans="1:18" x14ac:dyDescent="0.4">
      <c r="B16" s="33" t="s">
        <v>46</v>
      </c>
      <c r="C16" s="34">
        <f>+C12</f>
        <v>0</v>
      </c>
      <c r="D16" s="82">
        <f>+D12</f>
        <v>0</v>
      </c>
      <c r="E16" s="83"/>
      <c r="F16" s="35">
        <v>185561</v>
      </c>
      <c r="G16" s="56"/>
      <c r="H16" s="36">
        <f t="shared" si="0"/>
        <v>0</v>
      </c>
      <c r="I16" s="36">
        <f t="shared" si="4"/>
        <v>0</v>
      </c>
      <c r="J16" s="37">
        <v>34695</v>
      </c>
      <c r="K16" s="63"/>
      <c r="L16" s="36">
        <f t="shared" si="1"/>
        <v>0</v>
      </c>
      <c r="M16" s="59"/>
      <c r="N16" s="59"/>
      <c r="O16" s="36">
        <f t="shared" si="2"/>
        <v>0</v>
      </c>
      <c r="P16" s="38">
        <f t="shared" si="3"/>
        <v>0</v>
      </c>
    </row>
    <row r="17" spans="2:18" x14ac:dyDescent="0.4">
      <c r="B17" s="33" t="s">
        <v>47</v>
      </c>
      <c r="C17" s="34">
        <f>+C12</f>
        <v>0</v>
      </c>
      <c r="D17" s="82">
        <f>+D12</f>
        <v>0</v>
      </c>
      <c r="E17" s="83"/>
      <c r="F17" s="35">
        <v>246380</v>
      </c>
      <c r="G17" s="56"/>
      <c r="H17" s="36">
        <f t="shared" si="0"/>
        <v>0</v>
      </c>
      <c r="I17" s="36">
        <f t="shared" si="4"/>
        <v>0</v>
      </c>
      <c r="J17" s="37">
        <v>44383</v>
      </c>
      <c r="K17" s="63"/>
      <c r="L17" s="36">
        <f t="shared" si="1"/>
        <v>0</v>
      </c>
      <c r="M17" s="59"/>
      <c r="N17" s="59"/>
      <c r="O17" s="36">
        <f>M17*N17</f>
        <v>0</v>
      </c>
      <c r="P17" s="38">
        <f t="shared" si="3"/>
        <v>0</v>
      </c>
    </row>
    <row r="18" spans="2:18" x14ac:dyDescent="0.4">
      <c r="B18" s="33" t="s">
        <v>48</v>
      </c>
      <c r="C18" s="34">
        <f>+C12</f>
        <v>0</v>
      </c>
      <c r="D18" s="82">
        <f>+D12</f>
        <v>0</v>
      </c>
      <c r="E18" s="83"/>
      <c r="F18" s="35">
        <v>236930</v>
      </c>
      <c r="G18" s="56"/>
      <c r="H18" s="36">
        <f t="shared" si="0"/>
        <v>0</v>
      </c>
      <c r="I18" s="36">
        <f t="shared" si="4"/>
        <v>0</v>
      </c>
      <c r="J18" s="37">
        <v>42367</v>
      </c>
      <c r="K18" s="63"/>
      <c r="L18" s="36">
        <f t="shared" si="1"/>
        <v>0</v>
      </c>
      <c r="M18" s="59"/>
      <c r="N18" s="59"/>
      <c r="O18" s="36">
        <f t="shared" si="2"/>
        <v>0</v>
      </c>
      <c r="P18" s="38">
        <f t="shared" si="3"/>
        <v>0</v>
      </c>
    </row>
    <row r="19" spans="2:18" x14ac:dyDescent="0.4">
      <c r="B19" s="33" t="s">
        <v>49</v>
      </c>
      <c r="C19" s="34">
        <f>+C12</f>
        <v>0</v>
      </c>
      <c r="D19" s="82">
        <f>+D12</f>
        <v>0</v>
      </c>
      <c r="E19" s="83"/>
      <c r="F19" s="35">
        <v>229030</v>
      </c>
      <c r="G19" s="56"/>
      <c r="H19" s="36">
        <f>F19*G19</f>
        <v>0</v>
      </c>
      <c r="I19" s="36">
        <f t="shared" si="4"/>
        <v>0</v>
      </c>
      <c r="J19" s="37">
        <v>39058</v>
      </c>
      <c r="K19" s="63"/>
      <c r="L19" s="36">
        <f>G19*J19*K19</f>
        <v>0</v>
      </c>
      <c r="M19" s="59"/>
      <c r="N19" s="59"/>
      <c r="O19" s="36">
        <f t="shared" si="2"/>
        <v>0</v>
      </c>
      <c r="P19" s="38">
        <f t="shared" si="3"/>
        <v>0</v>
      </c>
    </row>
    <row r="20" spans="2:18" ht="19.5" thickBot="1" x14ac:dyDescent="0.45">
      <c r="B20" s="33" t="s">
        <v>50</v>
      </c>
      <c r="C20" s="34">
        <f>+C12</f>
        <v>0</v>
      </c>
      <c r="D20" s="82">
        <f>+D12</f>
        <v>0</v>
      </c>
      <c r="E20" s="83"/>
      <c r="F20" s="35">
        <v>234700</v>
      </c>
      <c r="G20" s="56"/>
      <c r="H20" s="36">
        <f t="shared" si="0"/>
        <v>0</v>
      </c>
      <c r="I20" s="36">
        <f t="shared" si="4"/>
        <v>0</v>
      </c>
      <c r="J20" s="37">
        <v>38366</v>
      </c>
      <c r="K20" s="63"/>
      <c r="L20" s="36">
        <f>G20*J20*K20</f>
        <v>0</v>
      </c>
      <c r="M20" s="59"/>
      <c r="N20" s="59"/>
      <c r="O20" s="36">
        <f t="shared" si="2"/>
        <v>0</v>
      </c>
      <c r="P20" s="38">
        <f t="shared" si="3"/>
        <v>0</v>
      </c>
    </row>
    <row r="21" spans="2:18" ht="19.5" thickBot="1" x14ac:dyDescent="0.45">
      <c r="B21" s="39" t="s">
        <v>51</v>
      </c>
      <c r="C21" s="40">
        <f>SUM(C12:C20)</f>
        <v>0</v>
      </c>
      <c r="D21" s="84">
        <f>SUM(D12:D20)</f>
        <v>0</v>
      </c>
      <c r="E21" s="85"/>
      <c r="F21" s="41">
        <f>SUM(F12:F20)</f>
        <v>2055321</v>
      </c>
      <c r="G21" s="42"/>
      <c r="H21" s="36">
        <f>SUM(H12:H20)</f>
        <v>0</v>
      </c>
      <c r="I21" s="40">
        <f>SUM(I12:I20)</f>
        <v>0</v>
      </c>
      <c r="J21" s="43">
        <f>SUM(J12:J20)</f>
        <v>287185</v>
      </c>
      <c r="K21" s="42"/>
      <c r="L21" s="44">
        <f>SUM(L12:L20)</f>
        <v>0</v>
      </c>
      <c r="M21" s="36"/>
      <c r="N21" s="36"/>
      <c r="O21" s="36"/>
      <c r="P21" s="45">
        <f>SUM(P12:P20)</f>
        <v>0</v>
      </c>
      <c r="Q21" s="1" t="s">
        <v>52</v>
      </c>
      <c r="R21" s="46"/>
    </row>
    <row r="23" spans="2:18" x14ac:dyDescent="0.4">
      <c r="B23" s="12" t="s">
        <v>53</v>
      </c>
      <c r="C23" s="6"/>
      <c r="D23" s="6"/>
      <c r="E23" s="7"/>
      <c r="F23" s="7"/>
      <c r="G23" s="8"/>
      <c r="H23" s="9"/>
      <c r="I23" s="6"/>
      <c r="J23" s="9"/>
      <c r="K23" s="8"/>
      <c r="L23" s="9"/>
      <c r="M23" s="9"/>
      <c r="N23" s="9"/>
      <c r="O23" s="9"/>
      <c r="P23" s="10"/>
      <c r="R23" s="11"/>
    </row>
    <row r="24" spans="2:18" x14ac:dyDescent="0.4">
      <c r="B24" s="29" t="s">
        <v>4</v>
      </c>
      <c r="C24" s="88" t="s">
        <v>5</v>
      </c>
      <c r="D24" s="89"/>
      <c r="E24" s="90"/>
      <c r="F24" s="88" t="s">
        <v>6</v>
      </c>
      <c r="G24" s="89"/>
      <c r="H24" s="90"/>
      <c r="I24" s="13"/>
      <c r="J24" s="88" t="s">
        <v>7</v>
      </c>
      <c r="K24" s="89"/>
      <c r="L24" s="90"/>
      <c r="M24" s="88" t="s">
        <v>8</v>
      </c>
      <c r="N24" s="89"/>
      <c r="O24" s="90"/>
      <c r="P24" s="29" t="s">
        <v>9</v>
      </c>
    </row>
    <row r="25" spans="2:18" x14ac:dyDescent="0.4">
      <c r="B25" s="91" t="s">
        <v>72</v>
      </c>
      <c r="C25" s="14" t="s">
        <v>10</v>
      </c>
      <c r="D25" s="61">
        <v>850</v>
      </c>
      <c r="E25" s="15" t="s">
        <v>54</v>
      </c>
      <c r="F25" s="91" t="s">
        <v>73</v>
      </c>
      <c r="G25" s="16"/>
      <c r="H25" s="17"/>
      <c r="I25" s="19" t="s">
        <v>12</v>
      </c>
      <c r="J25" s="18" t="s">
        <v>13</v>
      </c>
      <c r="K25" s="16"/>
      <c r="L25" s="17"/>
      <c r="M25" s="57"/>
      <c r="N25" s="16"/>
      <c r="O25" s="17"/>
      <c r="P25" s="16"/>
    </row>
    <row r="26" spans="2:18" x14ac:dyDescent="0.4">
      <c r="B26" s="92"/>
      <c r="C26" s="14" t="s">
        <v>14</v>
      </c>
      <c r="D26" s="20">
        <v>100</v>
      </c>
      <c r="E26" s="15" t="s">
        <v>15</v>
      </c>
      <c r="F26" s="94"/>
      <c r="G26" s="19" t="s">
        <v>16</v>
      </c>
      <c r="H26" s="21" t="s">
        <v>55</v>
      </c>
      <c r="I26" s="19" t="s">
        <v>18</v>
      </c>
      <c r="J26" s="21" t="s">
        <v>19</v>
      </c>
      <c r="K26" s="19" t="s">
        <v>56</v>
      </c>
      <c r="L26" s="21" t="s">
        <v>57</v>
      </c>
      <c r="M26" s="58"/>
      <c r="N26" s="19" t="s">
        <v>22</v>
      </c>
      <c r="O26" s="21" t="s">
        <v>23</v>
      </c>
      <c r="P26" s="22"/>
    </row>
    <row r="27" spans="2:18" x14ac:dyDescent="0.4">
      <c r="B27" s="92"/>
      <c r="C27" s="23" t="s">
        <v>24</v>
      </c>
      <c r="D27" s="24">
        <v>85</v>
      </c>
      <c r="E27" s="25" t="s">
        <v>15</v>
      </c>
      <c r="F27" s="19"/>
      <c r="G27" s="19"/>
      <c r="H27" s="21"/>
      <c r="I27" s="19"/>
      <c r="J27" s="21"/>
      <c r="K27" s="19"/>
      <c r="L27" s="21"/>
      <c r="M27" s="58"/>
      <c r="N27" s="21"/>
      <c r="O27" s="95" t="s">
        <v>74</v>
      </c>
      <c r="P27" s="94" t="s">
        <v>58</v>
      </c>
    </row>
    <row r="28" spans="2:18" x14ac:dyDescent="0.4">
      <c r="B28" s="92"/>
      <c r="C28" s="14" t="s">
        <v>26</v>
      </c>
      <c r="D28" s="54"/>
      <c r="E28" s="26" t="s">
        <v>27</v>
      </c>
      <c r="F28" s="19" t="s">
        <v>28</v>
      </c>
      <c r="G28" s="19" t="s">
        <v>59</v>
      </c>
      <c r="H28" s="21" t="s">
        <v>30</v>
      </c>
      <c r="I28" s="19" t="s">
        <v>60</v>
      </c>
      <c r="J28" s="21" t="s">
        <v>31</v>
      </c>
      <c r="K28" s="19" t="s">
        <v>32</v>
      </c>
      <c r="L28" s="21" t="s">
        <v>33</v>
      </c>
      <c r="M28" s="21" t="s">
        <v>34</v>
      </c>
      <c r="N28" s="21" t="s">
        <v>35</v>
      </c>
      <c r="O28" s="95"/>
      <c r="P28" s="94"/>
    </row>
    <row r="29" spans="2:18" x14ac:dyDescent="0.4">
      <c r="B29" s="92"/>
      <c r="C29" s="14" t="s">
        <v>36</v>
      </c>
      <c r="D29" s="55"/>
      <c r="E29" s="26" t="s">
        <v>27</v>
      </c>
      <c r="F29" s="22"/>
      <c r="G29" s="22"/>
      <c r="H29" s="27"/>
      <c r="I29" s="28">
        <f>+(D26-D27)/100</f>
        <v>0.15</v>
      </c>
      <c r="J29" s="27"/>
      <c r="K29" s="22"/>
      <c r="L29" s="27"/>
      <c r="M29" s="27"/>
      <c r="N29" s="27"/>
      <c r="O29" s="27"/>
      <c r="P29" s="22"/>
    </row>
    <row r="30" spans="2:18" x14ac:dyDescent="0.4">
      <c r="B30" s="93"/>
      <c r="C30" s="29" t="s">
        <v>37</v>
      </c>
      <c r="D30" s="96" t="s">
        <v>38</v>
      </c>
      <c r="E30" s="96"/>
      <c r="F30" s="30" t="s">
        <v>39</v>
      </c>
      <c r="G30" s="30" t="s">
        <v>40</v>
      </c>
      <c r="H30" s="31" t="s">
        <v>41</v>
      </c>
      <c r="I30" s="30" t="s">
        <v>41</v>
      </c>
      <c r="J30" s="31" t="s">
        <v>39</v>
      </c>
      <c r="K30" s="32"/>
      <c r="L30" s="31" t="s">
        <v>41</v>
      </c>
      <c r="M30" s="31"/>
      <c r="N30" s="31"/>
      <c r="O30" s="31"/>
      <c r="P30" s="30" t="s">
        <v>41</v>
      </c>
    </row>
    <row r="31" spans="2:18" x14ac:dyDescent="0.4">
      <c r="B31" s="33" t="s">
        <v>61</v>
      </c>
      <c r="C31" s="34">
        <f>+D25*D28</f>
        <v>0</v>
      </c>
      <c r="D31" s="82">
        <f>+D29*D25</f>
        <v>0</v>
      </c>
      <c r="E31" s="83"/>
      <c r="F31" s="35">
        <v>195020</v>
      </c>
      <c r="G31" s="56"/>
      <c r="H31" s="36">
        <f>F31*G31</f>
        <v>0</v>
      </c>
      <c r="I31" s="36">
        <f>D25*D28*I29</f>
        <v>0</v>
      </c>
      <c r="J31" s="37">
        <v>21600</v>
      </c>
      <c r="K31" s="63"/>
      <c r="L31" s="36">
        <f>G31*J31*K31</f>
        <v>0</v>
      </c>
      <c r="M31" s="59"/>
      <c r="N31" s="59"/>
      <c r="O31" s="36">
        <f t="shared" ref="O31:O33" si="5">M31*N31</f>
        <v>0</v>
      </c>
      <c r="P31" s="38">
        <f>ROUNDDOWN(C31+D31+H31-I31-L31-O31,0)</f>
        <v>0</v>
      </c>
    </row>
    <row r="32" spans="2:18" x14ac:dyDescent="0.4">
      <c r="B32" s="33" t="s">
        <v>62</v>
      </c>
      <c r="C32" s="34">
        <f>+C31</f>
        <v>0</v>
      </c>
      <c r="D32" s="82">
        <f>+D31</f>
        <v>0</v>
      </c>
      <c r="E32" s="83"/>
      <c r="F32" s="35">
        <v>145150</v>
      </c>
      <c r="G32" s="56"/>
      <c r="H32" s="36">
        <f>F32*G32</f>
        <v>0</v>
      </c>
      <c r="I32" s="36">
        <f>I31</f>
        <v>0</v>
      </c>
      <c r="J32" s="37">
        <v>1127</v>
      </c>
      <c r="K32" s="63"/>
      <c r="L32" s="36">
        <f>G32*J32*K32</f>
        <v>0</v>
      </c>
      <c r="M32" s="59"/>
      <c r="N32" s="59"/>
      <c r="O32" s="36">
        <f t="shared" si="5"/>
        <v>0</v>
      </c>
      <c r="P32" s="38">
        <f>ROUNDDOWN(C32+D32+H32-I32-L32-O32,0)</f>
        <v>0</v>
      </c>
    </row>
    <row r="33" spans="2:18" ht="19.5" thickBot="1" x14ac:dyDescent="0.45">
      <c r="B33" s="33" t="s">
        <v>63</v>
      </c>
      <c r="C33" s="34">
        <f>+C31</f>
        <v>0</v>
      </c>
      <c r="D33" s="82">
        <f>+D31</f>
        <v>0</v>
      </c>
      <c r="E33" s="83"/>
      <c r="F33" s="35">
        <v>200680</v>
      </c>
      <c r="G33" s="56"/>
      <c r="H33" s="36">
        <f>F33*G33</f>
        <v>0</v>
      </c>
      <c r="I33" s="36">
        <f>I32</f>
        <v>0</v>
      </c>
      <c r="J33" s="37">
        <v>15851</v>
      </c>
      <c r="K33" s="63"/>
      <c r="L33" s="36">
        <f>G33*J33*K33</f>
        <v>0</v>
      </c>
      <c r="M33" s="59"/>
      <c r="N33" s="59"/>
      <c r="O33" s="36">
        <f t="shared" si="5"/>
        <v>0</v>
      </c>
      <c r="P33" s="38">
        <f>ROUNDDOWN(C33+D33+H33-I33-L33-O33,0)</f>
        <v>0</v>
      </c>
    </row>
    <row r="34" spans="2:18" ht="19.5" thickBot="1" x14ac:dyDescent="0.45">
      <c r="B34" s="39" t="s">
        <v>51</v>
      </c>
      <c r="C34" s="40">
        <f>SUM(C31:C33)</f>
        <v>0</v>
      </c>
      <c r="D34" s="84">
        <f>SUM(D31:D33)</f>
        <v>0</v>
      </c>
      <c r="E34" s="85"/>
      <c r="F34" s="41">
        <f>SUM(F31:F33)</f>
        <v>540850</v>
      </c>
      <c r="G34" s="42"/>
      <c r="H34" s="36">
        <f>SUM(H31:H33)</f>
        <v>0</v>
      </c>
      <c r="I34" s="40">
        <f>SUM(I31:I33)</f>
        <v>0</v>
      </c>
      <c r="J34" s="47">
        <f>SUM(J31:J33)</f>
        <v>38578</v>
      </c>
      <c r="K34" s="42"/>
      <c r="L34" s="44">
        <f>SUM(L31:L33)</f>
        <v>0</v>
      </c>
      <c r="M34" s="36"/>
      <c r="N34" s="36"/>
      <c r="O34" s="44">
        <f>SUM(O31:O33)</f>
        <v>0</v>
      </c>
      <c r="P34" s="62">
        <f>SUM(P31:P33)</f>
        <v>0</v>
      </c>
      <c r="Q34" s="1" t="s">
        <v>64</v>
      </c>
      <c r="R34" s="11"/>
    </row>
    <row r="35" spans="2:18" ht="19.5" thickBot="1" x14ac:dyDescent="0.45"/>
    <row r="36" spans="2:18" ht="19.5" thickBot="1" x14ac:dyDescent="0.45">
      <c r="B36" s="53" t="s">
        <v>67</v>
      </c>
      <c r="M36" s="4"/>
      <c r="N36" s="48"/>
      <c r="O36" s="49" t="s">
        <v>65</v>
      </c>
      <c r="P36" s="50">
        <f>+P21+P34</f>
        <v>0</v>
      </c>
    </row>
    <row r="37" spans="2:18" ht="19.5" thickBot="1" x14ac:dyDescent="0.45">
      <c r="B37" s="53" t="s">
        <v>68</v>
      </c>
    </row>
    <row r="38" spans="2:18" ht="31.5" customHeight="1" thickBot="1" x14ac:dyDescent="0.45">
      <c r="B38" s="53" t="s">
        <v>69</v>
      </c>
      <c r="M38" s="51"/>
      <c r="N38" s="86" t="s">
        <v>66</v>
      </c>
      <c r="O38" s="87"/>
      <c r="P38" s="52">
        <f>ROUNDUP(P36/1.1,0)</f>
        <v>0</v>
      </c>
    </row>
    <row r="39" spans="2:18" x14ac:dyDescent="0.4">
      <c r="B39" s="53" t="s">
        <v>70</v>
      </c>
    </row>
    <row r="40" spans="2:18" x14ac:dyDescent="0.4">
      <c r="B40" s="53" t="s">
        <v>71</v>
      </c>
    </row>
  </sheetData>
  <protectedRanges>
    <protectedRange sqref="M3:P3" name="範囲2"/>
    <protectedRange sqref="D9:D10 G12:G20 G31:G33 D28:D29 K12:K20 K31:K33 M12:N20 M31:N33" name="範囲1"/>
  </protectedRanges>
  <mergeCells count="36">
    <mergeCell ref="A1:C1"/>
    <mergeCell ref="E2:I2"/>
    <mergeCell ref="N3:P3"/>
    <mergeCell ref="C5:E5"/>
    <mergeCell ref="F5:H5"/>
    <mergeCell ref="J5:L5"/>
    <mergeCell ref="M5:O5"/>
    <mergeCell ref="D18:E18"/>
    <mergeCell ref="B6:B11"/>
    <mergeCell ref="F6:F7"/>
    <mergeCell ref="O8:O9"/>
    <mergeCell ref="P8:P9"/>
    <mergeCell ref="D11:E11"/>
    <mergeCell ref="D12:E12"/>
    <mergeCell ref="D13:E13"/>
    <mergeCell ref="D14:E14"/>
    <mergeCell ref="D15:E15"/>
    <mergeCell ref="D16:E16"/>
    <mergeCell ref="D17:E17"/>
    <mergeCell ref="D19:E19"/>
    <mergeCell ref="D20:E20"/>
    <mergeCell ref="D21:E21"/>
    <mergeCell ref="C24:E24"/>
    <mergeCell ref="F24:H24"/>
    <mergeCell ref="M24:O24"/>
    <mergeCell ref="B25:B30"/>
    <mergeCell ref="F25:F26"/>
    <mergeCell ref="O27:O28"/>
    <mergeCell ref="P27:P28"/>
    <mergeCell ref="D30:E30"/>
    <mergeCell ref="J24:L24"/>
    <mergeCell ref="D31:E31"/>
    <mergeCell ref="D32:E32"/>
    <mergeCell ref="D33:E33"/>
    <mergeCell ref="D34:E34"/>
    <mergeCell ref="N38:O38"/>
  </mergeCells>
  <phoneticPr fontId="2"/>
  <pageMargins left="0.7" right="0.7" top="0.75" bottom="0.75" header="0.3" footer="0.3"/>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
  <sheetViews>
    <sheetView view="pageLayout" topLeftCell="D1" zoomScale="85" zoomScaleNormal="85" zoomScalePageLayoutView="85" workbookViewId="0">
      <selection activeCell="P13" sqref="P13"/>
    </sheetView>
  </sheetViews>
  <sheetFormatPr defaultRowHeight="18.75" x14ac:dyDescent="0.4"/>
  <cols>
    <col min="1" max="1" width="3" style="1" customWidth="1"/>
    <col min="2" max="2" width="9.125" style="1" customWidth="1"/>
    <col min="3" max="3" width="14" style="1" bestFit="1" customWidth="1"/>
    <col min="4" max="4" width="7.125" style="1" bestFit="1" customWidth="1"/>
    <col min="5" max="5" width="6" style="1" bestFit="1" customWidth="1"/>
    <col min="6" max="6" width="10.625" style="1" bestFit="1" customWidth="1"/>
    <col min="7" max="7" width="12.125" style="1" bestFit="1" customWidth="1"/>
    <col min="8" max="8" width="13.375" style="2" bestFit="1" customWidth="1"/>
    <col min="9" max="9" width="12.625" style="1" bestFit="1" customWidth="1"/>
    <col min="10" max="10" width="10.125" style="2" bestFit="1" customWidth="1"/>
    <col min="11" max="11" width="9.125" style="1" bestFit="1" customWidth="1"/>
    <col min="12" max="12" width="16.25" style="2" bestFit="1" customWidth="1"/>
    <col min="13" max="13" width="12.625" style="2" bestFit="1" customWidth="1"/>
    <col min="14" max="14" width="6.125" style="2" bestFit="1" customWidth="1"/>
    <col min="15" max="15" width="16.75" style="2" bestFit="1" customWidth="1"/>
    <col min="16" max="16" width="20.625" style="1" bestFit="1" customWidth="1"/>
    <col min="17" max="17" width="7.75" style="1" customWidth="1"/>
    <col min="18" max="18" width="11.625" style="1" customWidth="1"/>
    <col min="19" max="256" width="9" style="1"/>
    <col min="257" max="257" width="3" style="1" customWidth="1"/>
    <col min="258" max="258" width="11.125" style="1" customWidth="1"/>
    <col min="259" max="259" width="13.125" style="1" customWidth="1"/>
    <col min="260" max="260" width="11.625" style="1" customWidth="1"/>
    <col min="261" max="261" width="3.25" style="1" customWidth="1"/>
    <col min="262" max="262" width="9.625" style="1" customWidth="1"/>
    <col min="263" max="263" width="11.625" style="1" customWidth="1"/>
    <col min="264" max="264" width="13.75" style="1" customWidth="1"/>
    <col min="265" max="265" width="11.625" style="1" customWidth="1"/>
    <col min="266" max="266" width="9.625" style="1" customWidth="1"/>
    <col min="267" max="268" width="11.625" style="1" customWidth="1"/>
    <col min="269" max="271" width="9.625" style="1" customWidth="1"/>
    <col min="272" max="272" width="13.25" style="1" customWidth="1"/>
    <col min="273" max="274" width="11.625" style="1" customWidth="1"/>
    <col min="275" max="512" width="9" style="1"/>
    <col min="513" max="513" width="3" style="1" customWidth="1"/>
    <col min="514" max="514" width="11.125" style="1" customWidth="1"/>
    <col min="515" max="515" width="13.125" style="1" customWidth="1"/>
    <col min="516" max="516" width="11.625" style="1" customWidth="1"/>
    <col min="517" max="517" width="3.25" style="1" customWidth="1"/>
    <col min="518" max="518" width="9.625" style="1" customWidth="1"/>
    <col min="519" max="519" width="11.625" style="1" customWidth="1"/>
    <col min="520" max="520" width="13.75" style="1" customWidth="1"/>
    <col min="521" max="521" width="11.625" style="1" customWidth="1"/>
    <col min="522" max="522" width="9.625" style="1" customWidth="1"/>
    <col min="523" max="524" width="11.625" style="1" customWidth="1"/>
    <col min="525" max="527" width="9.625" style="1" customWidth="1"/>
    <col min="528" max="528" width="13.25" style="1" customWidth="1"/>
    <col min="529" max="530" width="11.625" style="1" customWidth="1"/>
    <col min="531" max="768" width="9" style="1"/>
    <col min="769" max="769" width="3" style="1" customWidth="1"/>
    <col min="770" max="770" width="11.125" style="1" customWidth="1"/>
    <col min="771" max="771" width="13.125" style="1" customWidth="1"/>
    <col min="772" max="772" width="11.625" style="1" customWidth="1"/>
    <col min="773" max="773" width="3.25" style="1" customWidth="1"/>
    <col min="774" max="774" width="9.625" style="1" customWidth="1"/>
    <col min="775" max="775" width="11.625" style="1" customWidth="1"/>
    <col min="776" max="776" width="13.75" style="1" customWidth="1"/>
    <col min="777" max="777" width="11.625" style="1" customWidth="1"/>
    <col min="778" max="778" width="9.625" style="1" customWidth="1"/>
    <col min="779" max="780" width="11.625" style="1" customWidth="1"/>
    <col min="781" max="783" width="9.625" style="1" customWidth="1"/>
    <col min="784" max="784" width="13.25" style="1" customWidth="1"/>
    <col min="785" max="786" width="11.625" style="1" customWidth="1"/>
    <col min="787" max="1024" width="9" style="1"/>
    <col min="1025" max="1025" width="3" style="1" customWidth="1"/>
    <col min="1026" max="1026" width="11.125" style="1" customWidth="1"/>
    <col min="1027" max="1027" width="13.125" style="1" customWidth="1"/>
    <col min="1028" max="1028" width="11.625" style="1" customWidth="1"/>
    <col min="1029" max="1029" width="3.25" style="1" customWidth="1"/>
    <col min="1030" max="1030" width="9.625" style="1" customWidth="1"/>
    <col min="1031" max="1031" width="11.625" style="1" customWidth="1"/>
    <col min="1032" max="1032" width="13.75" style="1" customWidth="1"/>
    <col min="1033" max="1033" width="11.625" style="1" customWidth="1"/>
    <col min="1034" max="1034" width="9.625" style="1" customWidth="1"/>
    <col min="1035" max="1036" width="11.625" style="1" customWidth="1"/>
    <col min="1037" max="1039" width="9.625" style="1" customWidth="1"/>
    <col min="1040" max="1040" width="13.25" style="1" customWidth="1"/>
    <col min="1041" max="1042" width="11.625" style="1" customWidth="1"/>
    <col min="1043" max="1280" width="9" style="1"/>
    <col min="1281" max="1281" width="3" style="1" customWidth="1"/>
    <col min="1282" max="1282" width="11.125" style="1" customWidth="1"/>
    <col min="1283" max="1283" width="13.125" style="1" customWidth="1"/>
    <col min="1284" max="1284" width="11.625" style="1" customWidth="1"/>
    <col min="1285" max="1285" width="3.25" style="1" customWidth="1"/>
    <col min="1286" max="1286" width="9.625" style="1" customWidth="1"/>
    <col min="1287" max="1287" width="11.625" style="1" customWidth="1"/>
    <col min="1288" max="1288" width="13.75" style="1" customWidth="1"/>
    <col min="1289" max="1289" width="11.625" style="1" customWidth="1"/>
    <col min="1290" max="1290" width="9.625" style="1" customWidth="1"/>
    <col min="1291" max="1292" width="11.625" style="1" customWidth="1"/>
    <col min="1293" max="1295" width="9.625" style="1" customWidth="1"/>
    <col min="1296" max="1296" width="13.25" style="1" customWidth="1"/>
    <col min="1297" max="1298" width="11.625" style="1" customWidth="1"/>
    <col min="1299" max="1536" width="9" style="1"/>
    <col min="1537" max="1537" width="3" style="1" customWidth="1"/>
    <col min="1538" max="1538" width="11.125" style="1" customWidth="1"/>
    <col min="1539" max="1539" width="13.125" style="1" customWidth="1"/>
    <col min="1540" max="1540" width="11.625" style="1" customWidth="1"/>
    <col min="1541" max="1541" width="3.25" style="1" customWidth="1"/>
    <col min="1542" max="1542" width="9.625" style="1" customWidth="1"/>
    <col min="1543" max="1543" width="11.625" style="1" customWidth="1"/>
    <col min="1544" max="1544" width="13.75" style="1" customWidth="1"/>
    <col min="1545" max="1545" width="11.625" style="1" customWidth="1"/>
    <col min="1546" max="1546" width="9.625" style="1" customWidth="1"/>
    <col min="1547" max="1548" width="11.625" style="1" customWidth="1"/>
    <col min="1549" max="1551" width="9.625" style="1" customWidth="1"/>
    <col min="1552" max="1552" width="13.25" style="1" customWidth="1"/>
    <col min="1553" max="1554" width="11.625" style="1" customWidth="1"/>
    <col min="1555" max="1792" width="9" style="1"/>
    <col min="1793" max="1793" width="3" style="1" customWidth="1"/>
    <col min="1794" max="1794" width="11.125" style="1" customWidth="1"/>
    <col min="1795" max="1795" width="13.125" style="1" customWidth="1"/>
    <col min="1796" max="1796" width="11.625" style="1" customWidth="1"/>
    <col min="1797" max="1797" width="3.25" style="1" customWidth="1"/>
    <col min="1798" max="1798" width="9.625" style="1" customWidth="1"/>
    <col min="1799" max="1799" width="11.625" style="1" customWidth="1"/>
    <col min="1800" max="1800" width="13.75" style="1" customWidth="1"/>
    <col min="1801" max="1801" width="11.625" style="1" customWidth="1"/>
    <col min="1802" max="1802" width="9.625" style="1" customWidth="1"/>
    <col min="1803" max="1804" width="11.625" style="1" customWidth="1"/>
    <col min="1805" max="1807" width="9.625" style="1" customWidth="1"/>
    <col min="1808" max="1808" width="13.25" style="1" customWidth="1"/>
    <col min="1809" max="1810" width="11.625" style="1" customWidth="1"/>
    <col min="1811" max="2048" width="9" style="1"/>
    <col min="2049" max="2049" width="3" style="1" customWidth="1"/>
    <col min="2050" max="2050" width="11.125" style="1" customWidth="1"/>
    <col min="2051" max="2051" width="13.125" style="1" customWidth="1"/>
    <col min="2052" max="2052" width="11.625" style="1" customWidth="1"/>
    <col min="2053" max="2053" width="3.25" style="1" customWidth="1"/>
    <col min="2054" max="2054" width="9.625" style="1" customWidth="1"/>
    <col min="2055" max="2055" width="11.625" style="1" customWidth="1"/>
    <col min="2056" max="2056" width="13.75" style="1" customWidth="1"/>
    <col min="2057" max="2057" width="11.625" style="1" customWidth="1"/>
    <col min="2058" max="2058" width="9.625" style="1" customWidth="1"/>
    <col min="2059" max="2060" width="11.625" style="1" customWidth="1"/>
    <col min="2061" max="2063" width="9.625" style="1" customWidth="1"/>
    <col min="2064" max="2064" width="13.25" style="1" customWidth="1"/>
    <col min="2065" max="2066" width="11.625" style="1" customWidth="1"/>
    <col min="2067" max="2304" width="9" style="1"/>
    <col min="2305" max="2305" width="3" style="1" customWidth="1"/>
    <col min="2306" max="2306" width="11.125" style="1" customWidth="1"/>
    <col min="2307" max="2307" width="13.125" style="1" customWidth="1"/>
    <col min="2308" max="2308" width="11.625" style="1" customWidth="1"/>
    <col min="2309" max="2309" width="3.25" style="1" customWidth="1"/>
    <col min="2310" max="2310" width="9.625" style="1" customWidth="1"/>
    <col min="2311" max="2311" width="11.625" style="1" customWidth="1"/>
    <col min="2312" max="2312" width="13.75" style="1" customWidth="1"/>
    <col min="2313" max="2313" width="11.625" style="1" customWidth="1"/>
    <col min="2314" max="2314" width="9.625" style="1" customWidth="1"/>
    <col min="2315" max="2316" width="11.625" style="1" customWidth="1"/>
    <col min="2317" max="2319" width="9.625" style="1" customWidth="1"/>
    <col min="2320" max="2320" width="13.25" style="1" customWidth="1"/>
    <col min="2321" max="2322" width="11.625" style="1" customWidth="1"/>
    <col min="2323" max="2560" width="9" style="1"/>
    <col min="2561" max="2561" width="3" style="1" customWidth="1"/>
    <col min="2562" max="2562" width="11.125" style="1" customWidth="1"/>
    <col min="2563" max="2563" width="13.125" style="1" customWidth="1"/>
    <col min="2564" max="2564" width="11.625" style="1" customWidth="1"/>
    <col min="2565" max="2565" width="3.25" style="1" customWidth="1"/>
    <col min="2566" max="2566" width="9.625" style="1" customWidth="1"/>
    <col min="2567" max="2567" width="11.625" style="1" customWidth="1"/>
    <col min="2568" max="2568" width="13.75" style="1" customWidth="1"/>
    <col min="2569" max="2569" width="11.625" style="1" customWidth="1"/>
    <col min="2570" max="2570" width="9.625" style="1" customWidth="1"/>
    <col min="2571" max="2572" width="11.625" style="1" customWidth="1"/>
    <col min="2573" max="2575" width="9.625" style="1" customWidth="1"/>
    <col min="2576" max="2576" width="13.25" style="1" customWidth="1"/>
    <col min="2577" max="2578" width="11.625" style="1" customWidth="1"/>
    <col min="2579" max="2816" width="9" style="1"/>
    <col min="2817" max="2817" width="3" style="1" customWidth="1"/>
    <col min="2818" max="2818" width="11.125" style="1" customWidth="1"/>
    <col min="2819" max="2819" width="13.125" style="1" customWidth="1"/>
    <col min="2820" max="2820" width="11.625" style="1" customWidth="1"/>
    <col min="2821" max="2821" width="3.25" style="1" customWidth="1"/>
    <col min="2822" max="2822" width="9.625" style="1" customWidth="1"/>
    <col min="2823" max="2823" width="11.625" style="1" customWidth="1"/>
    <col min="2824" max="2824" width="13.75" style="1" customWidth="1"/>
    <col min="2825" max="2825" width="11.625" style="1" customWidth="1"/>
    <col min="2826" max="2826" width="9.625" style="1" customWidth="1"/>
    <col min="2827" max="2828" width="11.625" style="1" customWidth="1"/>
    <col min="2829" max="2831" width="9.625" style="1" customWidth="1"/>
    <col min="2832" max="2832" width="13.25" style="1" customWidth="1"/>
    <col min="2833" max="2834" width="11.625" style="1" customWidth="1"/>
    <col min="2835" max="3072" width="9" style="1"/>
    <col min="3073" max="3073" width="3" style="1" customWidth="1"/>
    <col min="3074" max="3074" width="11.125" style="1" customWidth="1"/>
    <col min="3075" max="3075" width="13.125" style="1" customWidth="1"/>
    <col min="3076" max="3076" width="11.625" style="1" customWidth="1"/>
    <col min="3077" max="3077" width="3.25" style="1" customWidth="1"/>
    <col min="3078" max="3078" width="9.625" style="1" customWidth="1"/>
    <col min="3079" max="3079" width="11.625" style="1" customWidth="1"/>
    <col min="3080" max="3080" width="13.75" style="1" customWidth="1"/>
    <col min="3081" max="3081" width="11.625" style="1" customWidth="1"/>
    <col min="3082" max="3082" width="9.625" style="1" customWidth="1"/>
    <col min="3083" max="3084" width="11.625" style="1" customWidth="1"/>
    <col min="3085" max="3087" width="9.625" style="1" customWidth="1"/>
    <col min="3088" max="3088" width="13.25" style="1" customWidth="1"/>
    <col min="3089" max="3090" width="11.625" style="1" customWidth="1"/>
    <col min="3091" max="3328" width="9" style="1"/>
    <col min="3329" max="3329" width="3" style="1" customWidth="1"/>
    <col min="3330" max="3330" width="11.125" style="1" customWidth="1"/>
    <col min="3331" max="3331" width="13.125" style="1" customWidth="1"/>
    <col min="3332" max="3332" width="11.625" style="1" customWidth="1"/>
    <col min="3333" max="3333" width="3.25" style="1" customWidth="1"/>
    <col min="3334" max="3334" width="9.625" style="1" customWidth="1"/>
    <col min="3335" max="3335" width="11.625" style="1" customWidth="1"/>
    <col min="3336" max="3336" width="13.75" style="1" customWidth="1"/>
    <col min="3337" max="3337" width="11.625" style="1" customWidth="1"/>
    <col min="3338" max="3338" width="9.625" style="1" customWidth="1"/>
    <col min="3339" max="3340" width="11.625" style="1" customWidth="1"/>
    <col min="3341" max="3343" width="9.625" style="1" customWidth="1"/>
    <col min="3344" max="3344" width="13.25" style="1" customWidth="1"/>
    <col min="3345" max="3346" width="11.625" style="1" customWidth="1"/>
    <col min="3347" max="3584" width="9" style="1"/>
    <col min="3585" max="3585" width="3" style="1" customWidth="1"/>
    <col min="3586" max="3586" width="11.125" style="1" customWidth="1"/>
    <col min="3587" max="3587" width="13.125" style="1" customWidth="1"/>
    <col min="3588" max="3588" width="11.625" style="1" customWidth="1"/>
    <col min="3589" max="3589" width="3.25" style="1" customWidth="1"/>
    <col min="3590" max="3590" width="9.625" style="1" customWidth="1"/>
    <col min="3591" max="3591" width="11.625" style="1" customWidth="1"/>
    <col min="3592" max="3592" width="13.75" style="1" customWidth="1"/>
    <col min="3593" max="3593" width="11.625" style="1" customWidth="1"/>
    <col min="3594" max="3594" width="9.625" style="1" customWidth="1"/>
    <col min="3595" max="3596" width="11.625" style="1" customWidth="1"/>
    <col min="3597" max="3599" width="9.625" style="1" customWidth="1"/>
    <col min="3600" max="3600" width="13.25" style="1" customWidth="1"/>
    <col min="3601" max="3602" width="11.625" style="1" customWidth="1"/>
    <col min="3603" max="3840" width="9" style="1"/>
    <col min="3841" max="3841" width="3" style="1" customWidth="1"/>
    <col min="3842" max="3842" width="11.125" style="1" customWidth="1"/>
    <col min="3843" max="3843" width="13.125" style="1" customWidth="1"/>
    <col min="3844" max="3844" width="11.625" style="1" customWidth="1"/>
    <col min="3845" max="3845" width="3.25" style="1" customWidth="1"/>
    <col min="3846" max="3846" width="9.625" style="1" customWidth="1"/>
    <col min="3847" max="3847" width="11.625" style="1" customWidth="1"/>
    <col min="3848" max="3848" width="13.75" style="1" customWidth="1"/>
    <col min="3849" max="3849" width="11.625" style="1" customWidth="1"/>
    <col min="3850" max="3850" width="9.625" style="1" customWidth="1"/>
    <col min="3851" max="3852" width="11.625" style="1" customWidth="1"/>
    <col min="3853" max="3855" width="9.625" style="1" customWidth="1"/>
    <col min="3856" max="3856" width="13.25" style="1" customWidth="1"/>
    <col min="3857" max="3858" width="11.625" style="1" customWidth="1"/>
    <col min="3859" max="4096" width="9" style="1"/>
    <col min="4097" max="4097" width="3" style="1" customWidth="1"/>
    <col min="4098" max="4098" width="11.125" style="1" customWidth="1"/>
    <col min="4099" max="4099" width="13.125" style="1" customWidth="1"/>
    <col min="4100" max="4100" width="11.625" style="1" customWidth="1"/>
    <col min="4101" max="4101" width="3.25" style="1" customWidth="1"/>
    <col min="4102" max="4102" width="9.625" style="1" customWidth="1"/>
    <col min="4103" max="4103" width="11.625" style="1" customWidth="1"/>
    <col min="4104" max="4104" width="13.75" style="1" customWidth="1"/>
    <col min="4105" max="4105" width="11.625" style="1" customWidth="1"/>
    <col min="4106" max="4106" width="9.625" style="1" customWidth="1"/>
    <col min="4107" max="4108" width="11.625" style="1" customWidth="1"/>
    <col min="4109" max="4111" width="9.625" style="1" customWidth="1"/>
    <col min="4112" max="4112" width="13.25" style="1" customWidth="1"/>
    <col min="4113" max="4114" width="11.625" style="1" customWidth="1"/>
    <col min="4115" max="4352" width="9" style="1"/>
    <col min="4353" max="4353" width="3" style="1" customWidth="1"/>
    <col min="4354" max="4354" width="11.125" style="1" customWidth="1"/>
    <col min="4355" max="4355" width="13.125" style="1" customWidth="1"/>
    <col min="4356" max="4356" width="11.625" style="1" customWidth="1"/>
    <col min="4357" max="4357" width="3.25" style="1" customWidth="1"/>
    <col min="4358" max="4358" width="9.625" style="1" customWidth="1"/>
    <col min="4359" max="4359" width="11.625" style="1" customWidth="1"/>
    <col min="4360" max="4360" width="13.75" style="1" customWidth="1"/>
    <col min="4361" max="4361" width="11.625" style="1" customWidth="1"/>
    <col min="4362" max="4362" width="9.625" style="1" customWidth="1"/>
    <col min="4363" max="4364" width="11.625" style="1" customWidth="1"/>
    <col min="4365" max="4367" width="9.625" style="1" customWidth="1"/>
    <col min="4368" max="4368" width="13.25" style="1" customWidth="1"/>
    <col min="4369" max="4370" width="11.625" style="1" customWidth="1"/>
    <col min="4371" max="4608" width="9" style="1"/>
    <col min="4609" max="4609" width="3" style="1" customWidth="1"/>
    <col min="4610" max="4610" width="11.125" style="1" customWidth="1"/>
    <col min="4611" max="4611" width="13.125" style="1" customWidth="1"/>
    <col min="4612" max="4612" width="11.625" style="1" customWidth="1"/>
    <col min="4613" max="4613" width="3.25" style="1" customWidth="1"/>
    <col min="4614" max="4614" width="9.625" style="1" customWidth="1"/>
    <col min="4615" max="4615" width="11.625" style="1" customWidth="1"/>
    <col min="4616" max="4616" width="13.75" style="1" customWidth="1"/>
    <col min="4617" max="4617" width="11.625" style="1" customWidth="1"/>
    <col min="4618" max="4618" width="9.625" style="1" customWidth="1"/>
    <col min="4619" max="4620" width="11.625" style="1" customWidth="1"/>
    <col min="4621" max="4623" width="9.625" style="1" customWidth="1"/>
    <col min="4624" max="4624" width="13.25" style="1" customWidth="1"/>
    <col min="4625" max="4626" width="11.625" style="1" customWidth="1"/>
    <col min="4627" max="4864" width="9" style="1"/>
    <col min="4865" max="4865" width="3" style="1" customWidth="1"/>
    <col min="4866" max="4866" width="11.125" style="1" customWidth="1"/>
    <col min="4867" max="4867" width="13.125" style="1" customWidth="1"/>
    <col min="4868" max="4868" width="11.625" style="1" customWidth="1"/>
    <col min="4869" max="4869" width="3.25" style="1" customWidth="1"/>
    <col min="4870" max="4870" width="9.625" style="1" customWidth="1"/>
    <col min="4871" max="4871" width="11.625" style="1" customWidth="1"/>
    <col min="4872" max="4872" width="13.75" style="1" customWidth="1"/>
    <col min="4873" max="4873" width="11.625" style="1" customWidth="1"/>
    <col min="4874" max="4874" width="9.625" style="1" customWidth="1"/>
    <col min="4875" max="4876" width="11.625" style="1" customWidth="1"/>
    <col min="4877" max="4879" width="9.625" style="1" customWidth="1"/>
    <col min="4880" max="4880" width="13.25" style="1" customWidth="1"/>
    <col min="4881" max="4882" width="11.625" style="1" customWidth="1"/>
    <col min="4883" max="5120" width="9" style="1"/>
    <col min="5121" max="5121" width="3" style="1" customWidth="1"/>
    <col min="5122" max="5122" width="11.125" style="1" customWidth="1"/>
    <col min="5123" max="5123" width="13.125" style="1" customWidth="1"/>
    <col min="5124" max="5124" width="11.625" style="1" customWidth="1"/>
    <col min="5125" max="5125" width="3.25" style="1" customWidth="1"/>
    <col min="5126" max="5126" width="9.625" style="1" customWidth="1"/>
    <col min="5127" max="5127" width="11.625" style="1" customWidth="1"/>
    <col min="5128" max="5128" width="13.75" style="1" customWidth="1"/>
    <col min="5129" max="5129" width="11.625" style="1" customWidth="1"/>
    <col min="5130" max="5130" width="9.625" style="1" customWidth="1"/>
    <col min="5131" max="5132" width="11.625" style="1" customWidth="1"/>
    <col min="5133" max="5135" width="9.625" style="1" customWidth="1"/>
    <col min="5136" max="5136" width="13.25" style="1" customWidth="1"/>
    <col min="5137" max="5138" width="11.625" style="1" customWidth="1"/>
    <col min="5139" max="5376" width="9" style="1"/>
    <col min="5377" max="5377" width="3" style="1" customWidth="1"/>
    <col min="5378" max="5378" width="11.125" style="1" customWidth="1"/>
    <col min="5379" max="5379" width="13.125" style="1" customWidth="1"/>
    <col min="5380" max="5380" width="11.625" style="1" customWidth="1"/>
    <col min="5381" max="5381" width="3.25" style="1" customWidth="1"/>
    <col min="5382" max="5382" width="9.625" style="1" customWidth="1"/>
    <col min="5383" max="5383" width="11.625" style="1" customWidth="1"/>
    <col min="5384" max="5384" width="13.75" style="1" customWidth="1"/>
    <col min="5385" max="5385" width="11.625" style="1" customWidth="1"/>
    <col min="5386" max="5386" width="9.625" style="1" customWidth="1"/>
    <col min="5387" max="5388" width="11.625" style="1" customWidth="1"/>
    <col min="5389" max="5391" width="9.625" style="1" customWidth="1"/>
    <col min="5392" max="5392" width="13.25" style="1" customWidth="1"/>
    <col min="5393" max="5394" width="11.625" style="1" customWidth="1"/>
    <col min="5395" max="5632" width="9" style="1"/>
    <col min="5633" max="5633" width="3" style="1" customWidth="1"/>
    <col min="5634" max="5634" width="11.125" style="1" customWidth="1"/>
    <col min="5635" max="5635" width="13.125" style="1" customWidth="1"/>
    <col min="5636" max="5636" width="11.625" style="1" customWidth="1"/>
    <col min="5637" max="5637" width="3.25" style="1" customWidth="1"/>
    <col min="5638" max="5638" width="9.625" style="1" customWidth="1"/>
    <col min="5639" max="5639" width="11.625" style="1" customWidth="1"/>
    <col min="5640" max="5640" width="13.75" style="1" customWidth="1"/>
    <col min="5641" max="5641" width="11.625" style="1" customWidth="1"/>
    <col min="5642" max="5642" width="9.625" style="1" customWidth="1"/>
    <col min="5643" max="5644" width="11.625" style="1" customWidth="1"/>
    <col min="5645" max="5647" width="9.625" style="1" customWidth="1"/>
    <col min="5648" max="5648" width="13.25" style="1" customWidth="1"/>
    <col min="5649" max="5650" width="11.625" style="1" customWidth="1"/>
    <col min="5651" max="5888" width="9" style="1"/>
    <col min="5889" max="5889" width="3" style="1" customWidth="1"/>
    <col min="5890" max="5890" width="11.125" style="1" customWidth="1"/>
    <col min="5891" max="5891" width="13.125" style="1" customWidth="1"/>
    <col min="5892" max="5892" width="11.625" style="1" customWidth="1"/>
    <col min="5893" max="5893" width="3.25" style="1" customWidth="1"/>
    <col min="5894" max="5894" width="9.625" style="1" customWidth="1"/>
    <col min="5895" max="5895" width="11.625" style="1" customWidth="1"/>
    <col min="5896" max="5896" width="13.75" style="1" customWidth="1"/>
    <col min="5897" max="5897" width="11.625" style="1" customWidth="1"/>
    <col min="5898" max="5898" width="9.625" style="1" customWidth="1"/>
    <col min="5899" max="5900" width="11.625" style="1" customWidth="1"/>
    <col min="5901" max="5903" width="9.625" style="1" customWidth="1"/>
    <col min="5904" max="5904" width="13.25" style="1" customWidth="1"/>
    <col min="5905" max="5906" width="11.625" style="1" customWidth="1"/>
    <col min="5907" max="6144" width="9" style="1"/>
    <col min="6145" max="6145" width="3" style="1" customWidth="1"/>
    <col min="6146" max="6146" width="11.125" style="1" customWidth="1"/>
    <col min="6147" max="6147" width="13.125" style="1" customWidth="1"/>
    <col min="6148" max="6148" width="11.625" style="1" customWidth="1"/>
    <col min="6149" max="6149" width="3.25" style="1" customWidth="1"/>
    <col min="6150" max="6150" width="9.625" style="1" customWidth="1"/>
    <col min="6151" max="6151" width="11.625" style="1" customWidth="1"/>
    <col min="6152" max="6152" width="13.75" style="1" customWidth="1"/>
    <col min="6153" max="6153" width="11.625" style="1" customWidth="1"/>
    <col min="6154" max="6154" width="9.625" style="1" customWidth="1"/>
    <col min="6155" max="6156" width="11.625" style="1" customWidth="1"/>
    <col min="6157" max="6159" width="9.625" style="1" customWidth="1"/>
    <col min="6160" max="6160" width="13.25" style="1" customWidth="1"/>
    <col min="6161" max="6162" width="11.625" style="1" customWidth="1"/>
    <col min="6163" max="6400" width="9" style="1"/>
    <col min="6401" max="6401" width="3" style="1" customWidth="1"/>
    <col min="6402" max="6402" width="11.125" style="1" customWidth="1"/>
    <col min="6403" max="6403" width="13.125" style="1" customWidth="1"/>
    <col min="6404" max="6404" width="11.625" style="1" customWidth="1"/>
    <col min="6405" max="6405" width="3.25" style="1" customWidth="1"/>
    <col min="6406" max="6406" width="9.625" style="1" customWidth="1"/>
    <col min="6407" max="6407" width="11.625" style="1" customWidth="1"/>
    <col min="6408" max="6408" width="13.75" style="1" customWidth="1"/>
    <col min="6409" max="6409" width="11.625" style="1" customWidth="1"/>
    <col min="6410" max="6410" width="9.625" style="1" customWidth="1"/>
    <col min="6411" max="6412" width="11.625" style="1" customWidth="1"/>
    <col min="6413" max="6415" width="9.625" style="1" customWidth="1"/>
    <col min="6416" max="6416" width="13.25" style="1" customWidth="1"/>
    <col min="6417" max="6418" width="11.625" style="1" customWidth="1"/>
    <col min="6419" max="6656" width="9" style="1"/>
    <col min="6657" max="6657" width="3" style="1" customWidth="1"/>
    <col min="6658" max="6658" width="11.125" style="1" customWidth="1"/>
    <col min="6659" max="6659" width="13.125" style="1" customWidth="1"/>
    <col min="6660" max="6660" width="11.625" style="1" customWidth="1"/>
    <col min="6661" max="6661" width="3.25" style="1" customWidth="1"/>
    <col min="6662" max="6662" width="9.625" style="1" customWidth="1"/>
    <col min="6663" max="6663" width="11.625" style="1" customWidth="1"/>
    <col min="6664" max="6664" width="13.75" style="1" customWidth="1"/>
    <col min="6665" max="6665" width="11.625" style="1" customWidth="1"/>
    <col min="6666" max="6666" width="9.625" style="1" customWidth="1"/>
    <col min="6667" max="6668" width="11.625" style="1" customWidth="1"/>
    <col min="6669" max="6671" width="9.625" style="1" customWidth="1"/>
    <col min="6672" max="6672" width="13.25" style="1" customWidth="1"/>
    <col min="6673" max="6674" width="11.625" style="1" customWidth="1"/>
    <col min="6675" max="6912" width="9" style="1"/>
    <col min="6913" max="6913" width="3" style="1" customWidth="1"/>
    <col min="6914" max="6914" width="11.125" style="1" customWidth="1"/>
    <col min="6915" max="6915" width="13.125" style="1" customWidth="1"/>
    <col min="6916" max="6916" width="11.625" style="1" customWidth="1"/>
    <col min="6917" max="6917" width="3.25" style="1" customWidth="1"/>
    <col min="6918" max="6918" width="9.625" style="1" customWidth="1"/>
    <col min="6919" max="6919" width="11.625" style="1" customWidth="1"/>
    <col min="6920" max="6920" width="13.75" style="1" customWidth="1"/>
    <col min="6921" max="6921" width="11.625" style="1" customWidth="1"/>
    <col min="6922" max="6922" width="9.625" style="1" customWidth="1"/>
    <col min="6923" max="6924" width="11.625" style="1" customWidth="1"/>
    <col min="6925" max="6927" width="9.625" style="1" customWidth="1"/>
    <col min="6928" max="6928" width="13.25" style="1" customWidth="1"/>
    <col min="6929" max="6930" width="11.625" style="1" customWidth="1"/>
    <col min="6931" max="7168" width="9" style="1"/>
    <col min="7169" max="7169" width="3" style="1" customWidth="1"/>
    <col min="7170" max="7170" width="11.125" style="1" customWidth="1"/>
    <col min="7171" max="7171" width="13.125" style="1" customWidth="1"/>
    <col min="7172" max="7172" width="11.625" style="1" customWidth="1"/>
    <col min="7173" max="7173" width="3.25" style="1" customWidth="1"/>
    <col min="7174" max="7174" width="9.625" style="1" customWidth="1"/>
    <col min="7175" max="7175" width="11.625" style="1" customWidth="1"/>
    <col min="7176" max="7176" width="13.75" style="1" customWidth="1"/>
    <col min="7177" max="7177" width="11.625" style="1" customWidth="1"/>
    <col min="7178" max="7178" width="9.625" style="1" customWidth="1"/>
    <col min="7179" max="7180" width="11.625" style="1" customWidth="1"/>
    <col min="7181" max="7183" width="9.625" style="1" customWidth="1"/>
    <col min="7184" max="7184" width="13.25" style="1" customWidth="1"/>
    <col min="7185" max="7186" width="11.625" style="1" customWidth="1"/>
    <col min="7187" max="7424" width="9" style="1"/>
    <col min="7425" max="7425" width="3" style="1" customWidth="1"/>
    <col min="7426" max="7426" width="11.125" style="1" customWidth="1"/>
    <col min="7427" max="7427" width="13.125" style="1" customWidth="1"/>
    <col min="7428" max="7428" width="11.625" style="1" customWidth="1"/>
    <col min="7429" max="7429" width="3.25" style="1" customWidth="1"/>
    <col min="7430" max="7430" width="9.625" style="1" customWidth="1"/>
    <col min="7431" max="7431" width="11.625" style="1" customWidth="1"/>
    <col min="7432" max="7432" width="13.75" style="1" customWidth="1"/>
    <col min="7433" max="7433" width="11.625" style="1" customWidth="1"/>
    <col min="7434" max="7434" width="9.625" style="1" customWidth="1"/>
    <col min="7435" max="7436" width="11.625" style="1" customWidth="1"/>
    <col min="7437" max="7439" width="9.625" style="1" customWidth="1"/>
    <col min="7440" max="7440" width="13.25" style="1" customWidth="1"/>
    <col min="7441" max="7442" width="11.625" style="1" customWidth="1"/>
    <col min="7443" max="7680" width="9" style="1"/>
    <col min="7681" max="7681" width="3" style="1" customWidth="1"/>
    <col min="7682" max="7682" width="11.125" style="1" customWidth="1"/>
    <col min="7683" max="7683" width="13.125" style="1" customWidth="1"/>
    <col min="7684" max="7684" width="11.625" style="1" customWidth="1"/>
    <col min="7685" max="7685" width="3.25" style="1" customWidth="1"/>
    <col min="7686" max="7686" width="9.625" style="1" customWidth="1"/>
    <col min="7687" max="7687" width="11.625" style="1" customWidth="1"/>
    <col min="7688" max="7688" width="13.75" style="1" customWidth="1"/>
    <col min="7689" max="7689" width="11.625" style="1" customWidth="1"/>
    <col min="7690" max="7690" width="9.625" style="1" customWidth="1"/>
    <col min="7691" max="7692" width="11.625" style="1" customWidth="1"/>
    <col min="7693" max="7695" width="9.625" style="1" customWidth="1"/>
    <col min="7696" max="7696" width="13.25" style="1" customWidth="1"/>
    <col min="7697" max="7698" width="11.625" style="1" customWidth="1"/>
    <col min="7699" max="7936" width="9" style="1"/>
    <col min="7937" max="7937" width="3" style="1" customWidth="1"/>
    <col min="7938" max="7938" width="11.125" style="1" customWidth="1"/>
    <col min="7939" max="7939" width="13.125" style="1" customWidth="1"/>
    <col min="7940" max="7940" width="11.625" style="1" customWidth="1"/>
    <col min="7941" max="7941" width="3.25" style="1" customWidth="1"/>
    <col min="7942" max="7942" width="9.625" style="1" customWidth="1"/>
    <col min="7943" max="7943" width="11.625" style="1" customWidth="1"/>
    <col min="7944" max="7944" width="13.75" style="1" customWidth="1"/>
    <col min="7945" max="7945" width="11.625" style="1" customWidth="1"/>
    <col min="7946" max="7946" width="9.625" style="1" customWidth="1"/>
    <col min="7947" max="7948" width="11.625" style="1" customWidth="1"/>
    <col min="7949" max="7951" width="9.625" style="1" customWidth="1"/>
    <col min="7952" max="7952" width="13.25" style="1" customWidth="1"/>
    <col min="7953" max="7954" width="11.625" style="1" customWidth="1"/>
    <col min="7955" max="8192" width="9" style="1"/>
    <col min="8193" max="8193" width="3" style="1" customWidth="1"/>
    <col min="8194" max="8194" width="11.125" style="1" customWidth="1"/>
    <col min="8195" max="8195" width="13.125" style="1" customWidth="1"/>
    <col min="8196" max="8196" width="11.625" style="1" customWidth="1"/>
    <col min="8197" max="8197" width="3.25" style="1" customWidth="1"/>
    <col min="8198" max="8198" width="9.625" style="1" customWidth="1"/>
    <col min="8199" max="8199" width="11.625" style="1" customWidth="1"/>
    <col min="8200" max="8200" width="13.75" style="1" customWidth="1"/>
    <col min="8201" max="8201" width="11.625" style="1" customWidth="1"/>
    <col min="8202" max="8202" width="9.625" style="1" customWidth="1"/>
    <col min="8203" max="8204" width="11.625" style="1" customWidth="1"/>
    <col min="8205" max="8207" width="9.625" style="1" customWidth="1"/>
    <col min="8208" max="8208" width="13.25" style="1" customWidth="1"/>
    <col min="8209" max="8210" width="11.625" style="1" customWidth="1"/>
    <col min="8211" max="8448" width="9" style="1"/>
    <col min="8449" max="8449" width="3" style="1" customWidth="1"/>
    <col min="8450" max="8450" width="11.125" style="1" customWidth="1"/>
    <col min="8451" max="8451" width="13.125" style="1" customWidth="1"/>
    <col min="8452" max="8452" width="11.625" style="1" customWidth="1"/>
    <col min="8453" max="8453" width="3.25" style="1" customWidth="1"/>
    <col min="8454" max="8454" width="9.625" style="1" customWidth="1"/>
    <col min="8455" max="8455" width="11.625" style="1" customWidth="1"/>
    <col min="8456" max="8456" width="13.75" style="1" customWidth="1"/>
    <col min="8457" max="8457" width="11.625" style="1" customWidth="1"/>
    <col min="8458" max="8458" width="9.625" style="1" customWidth="1"/>
    <col min="8459" max="8460" width="11.625" style="1" customWidth="1"/>
    <col min="8461" max="8463" width="9.625" style="1" customWidth="1"/>
    <col min="8464" max="8464" width="13.25" style="1" customWidth="1"/>
    <col min="8465" max="8466" width="11.625" style="1" customWidth="1"/>
    <col min="8467" max="8704" width="9" style="1"/>
    <col min="8705" max="8705" width="3" style="1" customWidth="1"/>
    <col min="8706" max="8706" width="11.125" style="1" customWidth="1"/>
    <col min="8707" max="8707" width="13.125" style="1" customWidth="1"/>
    <col min="8708" max="8708" width="11.625" style="1" customWidth="1"/>
    <col min="8709" max="8709" width="3.25" style="1" customWidth="1"/>
    <col min="8710" max="8710" width="9.625" style="1" customWidth="1"/>
    <col min="8711" max="8711" width="11.625" style="1" customWidth="1"/>
    <col min="8712" max="8712" width="13.75" style="1" customWidth="1"/>
    <col min="8713" max="8713" width="11.625" style="1" customWidth="1"/>
    <col min="8714" max="8714" width="9.625" style="1" customWidth="1"/>
    <col min="8715" max="8716" width="11.625" style="1" customWidth="1"/>
    <col min="8717" max="8719" width="9.625" style="1" customWidth="1"/>
    <col min="8720" max="8720" width="13.25" style="1" customWidth="1"/>
    <col min="8721" max="8722" width="11.625" style="1" customWidth="1"/>
    <col min="8723" max="8960" width="9" style="1"/>
    <col min="8961" max="8961" width="3" style="1" customWidth="1"/>
    <col min="8962" max="8962" width="11.125" style="1" customWidth="1"/>
    <col min="8963" max="8963" width="13.125" style="1" customWidth="1"/>
    <col min="8964" max="8964" width="11.625" style="1" customWidth="1"/>
    <col min="8965" max="8965" width="3.25" style="1" customWidth="1"/>
    <col min="8966" max="8966" width="9.625" style="1" customWidth="1"/>
    <col min="8967" max="8967" width="11.625" style="1" customWidth="1"/>
    <col min="8968" max="8968" width="13.75" style="1" customWidth="1"/>
    <col min="8969" max="8969" width="11.625" style="1" customWidth="1"/>
    <col min="8970" max="8970" width="9.625" style="1" customWidth="1"/>
    <col min="8971" max="8972" width="11.625" style="1" customWidth="1"/>
    <col min="8973" max="8975" width="9.625" style="1" customWidth="1"/>
    <col min="8976" max="8976" width="13.25" style="1" customWidth="1"/>
    <col min="8977" max="8978" width="11.625" style="1" customWidth="1"/>
    <col min="8979" max="9216" width="9" style="1"/>
    <col min="9217" max="9217" width="3" style="1" customWidth="1"/>
    <col min="9218" max="9218" width="11.125" style="1" customWidth="1"/>
    <col min="9219" max="9219" width="13.125" style="1" customWidth="1"/>
    <col min="9220" max="9220" width="11.625" style="1" customWidth="1"/>
    <col min="9221" max="9221" width="3.25" style="1" customWidth="1"/>
    <col min="9222" max="9222" width="9.625" style="1" customWidth="1"/>
    <col min="9223" max="9223" width="11.625" style="1" customWidth="1"/>
    <col min="9224" max="9224" width="13.75" style="1" customWidth="1"/>
    <col min="9225" max="9225" width="11.625" style="1" customWidth="1"/>
    <col min="9226" max="9226" width="9.625" style="1" customWidth="1"/>
    <col min="9227" max="9228" width="11.625" style="1" customWidth="1"/>
    <col min="9229" max="9231" width="9.625" style="1" customWidth="1"/>
    <col min="9232" max="9232" width="13.25" style="1" customWidth="1"/>
    <col min="9233" max="9234" width="11.625" style="1" customWidth="1"/>
    <col min="9235" max="9472" width="9" style="1"/>
    <col min="9473" max="9473" width="3" style="1" customWidth="1"/>
    <col min="9474" max="9474" width="11.125" style="1" customWidth="1"/>
    <col min="9475" max="9475" width="13.125" style="1" customWidth="1"/>
    <col min="9476" max="9476" width="11.625" style="1" customWidth="1"/>
    <col min="9477" max="9477" width="3.25" style="1" customWidth="1"/>
    <col min="9478" max="9478" width="9.625" style="1" customWidth="1"/>
    <col min="9479" max="9479" width="11.625" style="1" customWidth="1"/>
    <col min="9480" max="9480" width="13.75" style="1" customWidth="1"/>
    <col min="9481" max="9481" width="11.625" style="1" customWidth="1"/>
    <col min="9482" max="9482" width="9.625" style="1" customWidth="1"/>
    <col min="9483" max="9484" width="11.625" style="1" customWidth="1"/>
    <col min="9485" max="9487" width="9.625" style="1" customWidth="1"/>
    <col min="9488" max="9488" width="13.25" style="1" customWidth="1"/>
    <col min="9489" max="9490" width="11.625" style="1" customWidth="1"/>
    <col min="9491" max="9728" width="9" style="1"/>
    <col min="9729" max="9729" width="3" style="1" customWidth="1"/>
    <col min="9730" max="9730" width="11.125" style="1" customWidth="1"/>
    <col min="9731" max="9731" width="13.125" style="1" customWidth="1"/>
    <col min="9732" max="9732" width="11.625" style="1" customWidth="1"/>
    <col min="9733" max="9733" width="3.25" style="1" customWidth="1"/>
    <col min="9734" max="9734" width="9.625" style="1" customWidth="1"/>
    <col min="9735" max="9735" width="11.625" style="1" customWidth="1"/>
    <col min="9736" max="9736" width="13.75" style="1" customWidth="1"/>
    <col min="9737" max="9737" width="11.625" style="1" customWidth="1"/>
    <col min="9738" max="9738" width="9.625" style="1" customWidth="1"/>
    <col min="9739" max="9740" width="11.625" style="1" customWidth="1"/>
    <col min="9741" max="9743" width="9.625" style="1" customWidth="1"/>
    <col min="9744" max="9744" width="13.25" style="1" customWidth="1"/>
    <col min="9745" max="9746" width="11.625" style="1" customWidth="1"/>
    <col min="9747" max="9984" width="9" style="1"/>
    <col min="9985" max="9985" width="3" style="1" customWidth="1"/>
    <col min="9986" max="9986" width="11.125" style="1" customWidth="1"/>
    <col min="9987" max="9987" width="13.125" style="1" customWidth="1"/>
    <col min="9988" max="9988" width="11.625" style="1" customWidth="1"/>
    <col min="9989" max="9989" width="3.25" style="1" customWidth="1"/>
    <col min="9990" max="9990" width="9.625" style="1" customWidth="1"/>
    <col min="9991" max="9991" width="11.625" style="1" customWidth="1"/>
    <col min="9992" max="9992" width="13.75" style="1" customWidth="1"/>
    <col min="9993" max="9993" width="11.625" style="1" customWidth="1"/>
    <col min="9994" max="9994" width="9.625" style="1" customWidth="1"/>
    <col min="9995" max="9996" width="11.625" style="1" customWidth="1"/>
    <col min="9997" max="9999" width="9.625" style="1" customWidth="1"/>
    <col min="10000" max="10000" width="13.25" style="1" customWidth="1"/>
    <col min="10001" max="10002" width="11.625" style="1" customWidth="1"/>
    <col min="10003" max="10240" width="9" style="1"/>
    <col min="10241" max="10241" width="3" style="1" customWidth="1"/>
    <col min="10242" max="10242" width="11.125" style="1" customWidth="1"/>
    <col min="10243" max="10243" width="13.125" style="1" customWidth="1"/>
    <col min="10244" max="10244" width="11.625" style="1" customWidth="1"/>
    <col min="10245" max="10245" width="3.25" style="1" customWidth="1"/>
    <col min="10246" max="10246" width="9.625" style="1" customWidth="1"/>
    <col min="10247" max="10247" width="11.625" style="1" customWidth="1"/>
    <col min="10248" max="10248" width="13.75" style="1" customWidth="1"/>
    <col min="10249" max="10249" width="11.625" style="1" customWidth="1"/>
    <col min="10250" max="10250" width="9.625" style="1" customWidth="1"/>
    <col min="10251" max="10252" width="11.625" style="1" customWidth="1"/>
    <col min="10253" max="10255" width="9.625" style="1" customWidth="1"/>
    <col min="10256" max="10256" width="13.25" style="1" customWidth="1"/>
    <col min="10257" max="10258" width="11.625" style="1" customWidth="1"/>
    <col min="10259" max="10496" width="9" style="1"/>
    <col min="10497" max="10497" width="3" style="1" customWidth="1"/>
    <col min="10498" max="10498" width="11.125" style="1" customWidth="1"/>
    <col min="10499" max="10499" width="13.125" style="1" customWidth="1"/>
    <col min="10500" max="10500" width="11.625" style="1" customWidth="1"/>
    <col min="10501" max="10501" width="3.25" style="1" customWidth="1"/>
    <col min="10502" max="10502" width="9.625" style="1" customWidth="1"/>
    <col min="10503" max="10503" width="11.625" style="1" customWidth="1"/>
    <col min="10504" max="10504" width="13.75" style="1" customWidth="1"/>
    <col min="10505" max="10505" width="11.625" style="1" customWidth="1"/>
    <col min="10506" max="10506" width="9.625" style="1" customWidth="1"/>
    <col min="10507" max="10508" width="11.625" style="1" customWidth="1"/>
    <col min="10509" max="10511" width="9.625" style="1" customWidth="1"/>
    <col min="10512" max="10512" width="13.25" style="1" customWidth="1"/>
    <col min="10513" max="10514" width="11.625" style="1" customWidth="1"/>
    <col min="10515" max="10752" width="9" style="1"/>
    <col min="10753" max="10753" width="3" style="1" customWidth="1"/>
    <col min="10754" max="10754" width="11.125" style="1" customWidth="1"/>
    <col min="10755" max="10755" width="13.125" style="1" customWidth="1"/>
    <col min="10756" max="10756" width="11.625" style="1" customWidth="1"/>
    <col min="10757" max="10757" width="3.25" style="1" customWidth="1"/>
    <col min="10758" max="10758" width="9.625" style="1" customWidth="1"/>
    <col min="10759" max="10759" width="11.625" style="1" customWidth="1"/>
    <col min="10760" max="10760" width="13.75" style="1" customWidth="1"/>
    <col min="10761" max="10761" width="11.625" style="1" customWidth="1"/>
    <col min="10762" max="10762" width="9.625" style="1" customWidth="1"/>
    <col min="10763" max="10764" width="11.625" style="1" customWidth="1"/>
    <col min="10765" max="10767" width="9.625" style="1" customWidth="1"/>
    <col min="10768" max="10768" width="13.25" style="1" customWidth="1"/>
    <col min="10769" max="10770" width="11.625" style="1" customWidth="1"/>
    <col min="10771" max="11008" width="9" style="1"/>
    <col min="11009" max="11009" width="3" style="1" customWidth="1"/>
    <col min="11010" max="11010" width="11.125" style="1" customWidth="1"/>
    <col min="11011" max="11011" width="13.125" style="1" customWidth="1"/>
    <col min="11012" max="11012" width="11.625" style="1" customWidth="1"/>
    <col min="11013" max="11013" width="3.25" style="1" customWidth="1"/>
    <col min="11014" max="11014" width="9.625" style="1" customWidth="1"/>
    <col min="11015" max="11015" width="11.625" style="1" customWidth="1"/>
    <col min="11016" max="11016" width="13.75" style="1" customWidth="1"/>
    <col min="11017" max="11017" width="11.625" style="1" customWidth="1"/>
    <col min="11018" max="11018" width="9.625" style="1" customWidth="1"/>
    <col min="11019" max="11020" width="11.625" style="1" customWidth="1"/>
    <col min="11021" max="11023" width="9.625" style="1" customWidth="1"/>
    <col min="11024" max="11024" width="13.25" style="1" customWidth="1"/>
    <col min="11025" max="11026" width="11.625" style="1" customWidth="1"/>
    <col min="11027" max="11264" width="9" style="1"/>
    <col min="11265" max="11265" width="3" style="1" customWidth="1"/>
    <col min="11266" max="11266" width="11.125" style="1" customWidth="1"/>
    <col min="11267" max="11267" width="13.125" style="1" customWidth="1"/>
    <col min="11268" max="11268" width="11.625" style="1" customWidth="1"/>
    <col min="11269" max="11269" width="3.25" style="1" customWidth="1"/>
    <col min="11270" max="11270" width="9.625" style="1" customWidth="1"/>
    <col min="11271" max="11271" width="11.625" style="1" customWidth="1"/>
    <col min="11272" max="11272" width="13.75" style="1" customWidth="1"/>
    <col min="11273" max="11273" width="11.625" style="1" customWidth="1"/>
    <col min="11274" max="11274" width="9.625" style="1" customWidth="1"/>
    <col min="11275" max="11276" width="11.625" style="1" customWidth="1"/>
    <col min="11277" max="11279" width="9.625" style="1" customWidth="1"/>
    <col min="11280" max="11280" width="13.25" style="1" customWidth="1"/>
    <col min="11281" max="11282" width="11.625" style="1" customWidth="1"/>
    <col min="11283" max="11520" width="9" style="1"/>
    <col min="11521" max="11521" width="3" style="1" customWidth="1"/>
    <col min="11522" max="11522" width="11.125" style="1" customWidth="1"/>
    <col min="11523" max="11523" width="13.125" style="1" customWidth="1"/>
    <col min="11524" max="11524" width="11.625" style="1" customWidth="1"/>
    <col min="11525" max="11525" width="3.25" style="1" customWidth="1"/>
    <col min="11526" max="11526" width="9.625" style="1" customWidth="1"/>
    <col min="11527" max="11527" width="11.625" style="1" customWidth="1"/>
    <col min="11528" max="11528" width="13.75" style="1" customWidth="1"/>
    <col min="11529" max="11529" width="11.625" style="1" customWidth="1"/>
    <col min="11530" max="11530" width="9.625" style="1" customWidth="1"/>
    <col min="11531" max="11532" width="11.625" style="1" customWidth="1"/>
    <col min="11533" max="11535" width="9.625" style="1" customWidth="1"/>
    <col min="11536" max="11536" width="13.25" style="1" customWidth="1"/>
    <col min="11537" max="11538" width="11.625" style="1" customWidth="1"/>
    <col min="11539" max="11776" width="9" style="1"/>
    <col min="11777" max="11777" width="3" style="1" customWidth="1"/>
    <col min="11778" max="11778" width="11.125" style="1" customWidth="1"/>
    <col min="11779" max="11779" width="13.125" style="1" customWidth="1"/>
    <col min="11780" max="11780" width="11.625" style="1" customWidth="1"/>
    <col min="11781" max="11781" width="3.25" style="1" customWidth="1"/>
    <col min="11782" max="11782" width="9.625" style="1" customWidth="1"/>
    <col min="11783" max="11783" width="11.625" style="1" customWidth="1"/>
    <col min="11784" max="11784" width="13.75" style="1" customWidth="1"/>
    <col min="11785" max="11785" width="11.625" style="1" customWidth="1"/>
    <col min="11786" max="11786" width="9.625" style="1" customWidth="1"/>
    <col min="11787" max="11788" width="11.625" style="1" customWidth="1"/>
    <col min="11789" max="11791" width="9.625" style="1" customWidth="1"/>
    <col min="11792" max="11792" width="13.25" style="1" customWidth="1"/>
    <col min="11793" max="11794" width="11.625" style="1" customWidth="1"/>
    <col min="11795" max="12032" width="9" style="1"/>
    <col min="12033" max="12033" width="3" style="1" customWidth="1"/>
    <col min="12034" max="12034" width="11.125" style="1" customWidth="1"/>
    <col min="12035" max="12035" width="13.125" style="1" customWidth="1"/>
    <col min="12036" max="12036" width="11.625" style="1" customWidth="1"/>
    <col min="12037" max="12037" width="3.25" style="1" customWidth="1"/>
    <col min="12038" max="12038" width="9.625" style="1" customWidth="1"/>
    <col min="12039" max="12039" width="11.625" style="1" customWidth="1"/>
    <col min="12040" max="12040" width="13.75" style="1" customWidth="1"/>
    <col min="12041" max="12041" width="11.625" style="1" customWidth="1"/>
    <col min="12042" max="12042" width="9.625" style="1" customWidth="1"/>
    <col min="12043" max="12044" width="11.625" style="1" customWidth="1"/>
    <col min="12045" max="12047" width="9.625" style="1" customWidth="1"/>
    <col min="12048" max="12048" width="13.25" style="1" customWidth="1"/>
    <col min="12049" max="12050" width="11.625" style="1" customWidth="1"/>
    <col min="12051" max="12288" width="9" style="1"/>
    <col min="12289" max="12289" width="3" style="1" customWidth="1"/>
    <col min="12290" max="12290" width="11.125" style="1" customWidth="1"/>
    <col min="12291" max="12291" width="13.125" style="1" customWidth="1"/>
    <col min="12292" max="12292" width="11.625" style="1" customWidth="1"/>
    <col min="12293" max="12293" width="3.25" style="1" customWidth="1"/>
    <col min="12294" max="12294" width="9.625" style="1" customWidth="1"/>
    <col min="12295" max="12295" width="11.625" style="1" customWidth="1"/>
    <col min="12296" max="12296" width="13.75" style="1" customWidth="1"/>
    <col min="12297" max="12297" width="11.625" style="1" customWidth="1"/>
    <col min="12298" max="12298" width="9.625" style="1" customWidth="1"/>
    <col min="12299" max="12300" width="11.625" style="1" customWidth="1"/>
    <col min="12301" max="12303" width="9.625" style="1" customWidth="1"/>
    <col min="12304" max="12304" width="13.25" style="1" customWidth="1"/>
    <col min="12305" max="12306" width="11.625" style="1" customWidth="1"/>
    <col min="12307" max="12544" width="9" style="1"/>
    <col min="12545" max="12545" width="3" style="1" customWidth="1"/>
    <col min="12546" max="12546" width="11.125" style="1" customWidth="1"/>
    <col min="12547" max="12547" width="13.125" style="1" customWidth="1"/>
    <col min="12548" max="12548" width="11.625" style="1" customWidth="1"/>
    <col min="12549" max="12549" width="3.25" style="1" customWidth="1"/>
    <col min="12550" max="12550" width="9.625" style="1" customWidth="1"/>
    <col min="12551" max="12551" width="11.625" style="1" customWidth="1"/>
    <col min="12552" max="12552" width="13.75" style="1" customWidth="1"/>
    <col min="12553" max="12553" width="11.625" style="1" customWidth="1"/>
    <col min="12554" max="12554" width="9.625" style="1" customWidth="1"/>
    <col min="12555" max="12556" width="11.625" style="1" customWidth="1"/>
    <col min="12557" max="12559" width="9.625" style="1" customWidth="1"/>
    <col min="12560" max="12560" width="13.25" style="1" customWidth="1"/>
    <col min="12561" max="12562" width="11.625" style="1" customWidth="1"/>
    <col min="12563" max="12800" width="9" style="1"/>
    <col min="12801" max="12801" width="3" style="1" customWidth="1"/>
    <col min="12802" max="12802" width="11.125" style="1" customWidth="1"/>
    <col min="12803" max="12803" width="13.125" style="1" customWidth="1"/>
    <col min="12804" max="12804" width="11.625" style="1" customWidth="1"/>
    <col min="12805" max="12805" width="3.25" style="1" customWidth="1"/>
    <col min="12806" max="12806" width="9.625" style="1" customWidth="1"/>
    <col min="12807" max="12807" width="11.625" style="1" customWidth="1"/>
    <col min="12808" max="12808" width="13.75" style="1" customWidth="1"/>
    <col min="12809" max="12809" width="11.625" style="1" customWidth="1"/>
    <col min="12810" max="12810" width="9.625" style="1" customWidth="1"/>
    <col min="12811" max="12812" width="11.625" style="1" customWidth="1"/>
    <col min="12813" max="12815" width="9.625" style="1" customWidth="1"/>
    <col min="12816" max="12816" width="13.25" style="1" customWidth="1"/>
    <col min="12817" max="12818" width="11.625" style="1" customWidth="1"/>
    <col min="12819" max="13056" width="9" style="1"/>
    <col min="13057" max="13057" width="3" style="1" customWidth="1"/>
    <col min="13058" max="13058" width="11.125" style="1" customWidth="1"/>
    <col min="13059" max="13059" width="13.125" style="1" customWidth="1"/>
    <col min="13060" max="13060" width="11.625" style="1" customWidth="1"/>
    <col min="13061" max="13061" width="3.25" style="1" customWidth="1"/>
    <col min="13062" max="13062" width="9.625" style="1" customWidth="1"/>
    <col min="13063" max="13063" width="11.625" style="1" customWidth="1"/>
    <col min="13064" max="13064" width="13.75" style="1" customWidth="1"/>
    <col min="13065" max="13065" width="11.625" style="1" customWidth="1"/>
    <col min="13066" max="13066" width="9.625" style="1" customWidth="1"/>
    <col min="13067" max="13068" width="11.625" style="1" customWidth="1"/>
    <col min="13069" max="13071" width="9.625" style="1" customWidth="1"/>
    <col min="13072" max="13072" width="13.25" style="1" customWidth="1"/>
    <col min="13073" max="13074" width="11.625" style="1" customWidth="1"/>
    <col min="13075" max="13312" width="9" style="1"/>
    <col min="13313" max="13313" width="3" style="1" customWidth="1"/>
    <col min="13314" max="13314" width="11.125" style="1" customWidth="1"/>
    <col min="13315" max="13315" width="13.125" style="1" customWidth="1"/>
    <col min="13316" max="13316" width="11.625" style="1" customWidth="1"/>
    <col min="13317" max="13317" width="3.25" style="1" customWidth="1"/>
    <col min="13318" max="13318" width="9.625" style="1" customWidth="1"/>
    <col min="13319" max="13319" width="11.625" style="1" customWidth="1"/>
    <col min="13320" max="13320" width="13.75" style="1" customWidth="1"/>
    <col min="13321" max="13321" width="11.625" style="1" customWidth="1"/>
    <col min="13322" max="13322" width="9.625" style="1" customWidth="1"/>
    <col min="13323" max="13324" width="11.625" style="1" customWidth="1"/>
    <col min="13325" max="13327" width="9.625" style="1" customWidth="1"/>
    <col min="13328" max="13328" width="13.25" style="1" customWidth="1"/>
    <col min="13329" max="13330" width="11.625" style="1" customWidth="1"/>
    <col min="13331" max="13568" width="9" style="1"/>
    <col min="13569" max="13569" width="3" style="1" customWidth="1"/>
    <col min="13570" max="13570" width="11.125" style="1" customWidth="1"/>
    <col min="13571" max="13571" width="13.125" style="1" customWidth="1"/>
    <col min="13572" max="13572" width="11.625" style="1" customWidth="1"/>
    <col min="13573" max="13573" width="3.25" style="1" customWidth="1"/>
    <col min="13574" max="13574" width="9.625" style="1" customWidth="1"/>
    <col min="13575" max="13575" width="11.625" style="1" customWidth="1"/>
    <col min="13576" max="13576" width="13.75" style="1" customWidth="1"/>
    <col min="13577" max="13577" width="11.625" style="1" customWidth="1"/>
    <col min="13578" max="13578" width="9.625" style="1" customWidth="1"/>
    <col min="13579" max="13580" width="11.625" style="1" customWidth="1"/>
    <col min="13581" max="13583" width="9.625" style="1" customWidth="1"/>
    <col min="13584" max="13584" width="13.25" style="1" customWidth="1"/>
    <col min="13585" max="13586" width="11.625" style="1" customWidth="1"/>
    <col min="13587" max="13824" width="9" style="1"/>
    <col min="13825" max="13825" width="3" style="1" customWidth="1"/>
    <col min="13826" max="13826" width="11.125" style="1" customWidth="1"/>
    <col min="13827" max="13827" width="13.125" style="1" customWidth="1"/>
    <col min="13828" max="13828" width="11.625" style="1" customWidth="1"/>
    <col min="13829" max="13829" width="3.25" style="1" customWidth="1"/>
    <col min="13830" max="13830" width="9.625" style="1" customWidth="1"/>
    <col min="13831" max="13831" width="11.625" style="1" customWidth="1"/>
    <col min="13832" max="13832" width="13.75" style="1" customWidth="1"/>
    <col min="13833" max="13833" width="11.625" style="1" customWidth="1"/>
    <col min="13834" max="13834" width="9.625" style="1" customWidth="1"/>
    <col min="13835" max="13836" width="11.625" style="1" customWidth="1"/>
    <col min="13837" max="13839" width="9.625" style="1" customWidth="1"/>
    <col min="13840" max="13840" width="13.25" style="1" customWidth="1"/>
    <col min="13841" max="13842" width="11.625" style="1" customWidth="1"/>
    <col min="13843" max="14080" width="9" style="1"/>
    <col min="14081" max="14081" width="3" style="1" customWidth="1"/>
    <col min="14082" max="14082" width="11.125" style="1" customWidth="1"/>
    <col min="14083" max="14083" width="13.125" style="1" customWidth="1"/>
    <col min="14084" max="14084" width="11.625" style="1" customWidth="1"/>
    <col min="14085" max="14085" width="3.25" style="1" customWidth="1"/>
    <col min="14086" max="14086" width="9.625" style="1" customWidth="1"/>
    <col min="14087" max="14087" width="11.625" style="1" customWidth="1"/>
    <col min="14088" max="14088" width="13.75" style="1" customWidth="1"/>
    <col min="14089" max="14089" width="11.625" style="1" customWidth="1"/>
    <col min="14090" max="14090" width="9.625" style="1" customWidth="1"/>
    <col min="14091" max="14092" width="11.625" style="1" customWidth="1"/>
    <col min="14093" max="14095" width="9.625" style="1" customWidth="1"/>
    <col min="14096" max="14096" width="13.25" style="1" customWidth="1"/>
    <col min="14097" max="14098" width="11.625" style="1" customWidth="1"/>
    <col min="14099" max="14336" width="9" style="1"/>
    <col min="14337" max="14337" width="3" style="1" customWidth="1"/>
    <col min="14338" max="14338" width="11.125" style="1" customWidth="1"/>
    <col min="14339" max="14339" width="13.125" style="1" customWidth="1"/>
    <col min="14340" max="14340" width="11.625" style="1" customWidth="1"/>
    <col min="14341" max="14341" width="3.25" style="1" customWidth="1"/>
    <col min="14342" max="14342" width="9.625" style="1" customWidth="1"/>
    <col min="14343" max="14343" width="11.625" style="1" customWidth="1"/>
    <col min="14344" max="14344" width="13.75" style="1" customWidth="1"/>
    <col min="14345" max="14345" width="11.625" style="1" customWidth="1"/>
    <col min="14346" max="14346" width="9.625" style="1" customWidth="1"/>
    <col min="14347" max="14348" width="11.625" style="1" customWidth="1"/>
    <col min="14349" max="14351" width="9.625" style="1" customWidth="1"/>
    <col min="14352" max="14352" width="13.25" style="1" customWidth="1"/>
    <col min="14353" max="14354" width="11.625" style="1" customWidth="1"/>
    <col min="14355" max="14592" width="9" style="1"/>
    <col min="14593" max="14593" width="3" style="1" customWidth="1"/>
    <col min="14594" max="14594" width="11.125" style="1" customWidth="1"/>
    <col min="14595" max="14595" width="13.125" style="1" customWidth="1"/>
    <col min="14596" max="14596" width="11.625" style="1" customWidth="1"/>
    <col min="14597" max="14597" width="3.25" style="1" customWidth="1"/>
    <col min="14598" max="14598" width="9.625" style="1" customWidth="1"/>
    <col min="14599" max="14599" width="11.625" style="1" customWidth="1"/>
    <col min="14600" max="14600" width="13.75" style="1" customWidth="1"/>
    <col min="14601" max="14601" width="11.625" style="1" customWidth="1"/>
    <col min="14602" max="14602" width="9.625" style="1" customWidth="1"/>
    <col min="14603" max="14604" width="11.625" style="1" customWidth="1"/>
    <col min="14605" max="14607" width="9.625" style="1" customWidth="1"/>
    <col min="14608" max="14608" width="13.25" style="1" customWidth="1"/>
    <col min="14609" max="14610" width="11.625" style="1" customWidth="1"/>
    <col min="14611" max="14848" width="9" style="1"/>
    <col min="14849" max="14849" width="3" style="1" customWidth="1"/>
    <col min="14850" max="14850" width="11.125" style="1" customWidth="1"/>
    <col min="14851" max="14851" width="13.125" style="1" customWidth="1"/>
    <col min="14852" max="14852" width="11.625" style="1" customWidth="1"/>
    <col min="14853" max="14853" width="3.25" style="1" customWidth="1"/>
    <col min="14854" max="14854" width="9.625" style="1" customWidth="1"/>
    <col min="14855" max="14855" width="11.625" style="1" customWidth="1"/>
    <col min="14856" max="14856" width="13.75" style="1" customWidth="1"/>
    <col min="14857" max="14857" width="11.625" style="1" customWidth="1"/>
    <col min="14858" max="14858" width="9.625" style="1" customWidth="1"/>
    <col min="14859" max="14860" width="11.625" style="1" customWidth="1"/>
    <col min="14861" max="14863" width="9.625" style="1" customWidth="1"/>
    <col min="14864" max="14864" width="13.25" style="1" customWidth="1"/>
    <col min="14865" max="14866" width="11.625" style="1" customWidth="1"/>
    <col min="14867" max="15104" width="9" style="1"/>
    <col min="15105" max="15105" width="3" style="1" customWidth="1"/>
    <col min="15106" max="15106" width="11.125" style="1" customWidth="1"/>
    <col min="15107" max="15107" width="13.125" style="1" customWidth="1"/>
    <col min="15108" max="15108" width="11.625" style="1" customWidth="1"/>
    <col min="15109" max="15109" width="3.25" style="1" customWidth="1"/>
    <col min="15110" max="15110" width="9.625" style="1" customWidth="1"/>
    <col min="15111" max="15111" width="11.625" style="1" customWidth="1"/>
    <col min="15112" max="15112" width="13.75" style="1" customWidth="1"/>
    <col min="15113" max="15113" width="11.625" style="1" customWidth="1"/>
    <col min="15114" max="15114" width="9.625" style="1" customWidth="1"/>
    <col min="15115" max="15116" width="11.625" style="1" customWidth="1"/>
    <col min="15117" max="15119" width="9.625" style="1" customWidth="1"/>
    <col min="15120" max="15120" width="13.25" style="1" customWidth="1"/>
    <col min="15121" max="15122" width="11.625" style="1" customWidth="1"/>
    <col min="15123" max="15360" width="9" style="1"/>
    <col min="15361" max="15361" width="3" style="1" customWidth="1"/>
    <col min="15362" max="15362" width="11.125" style="1" customWidth="1"/>
    <col min="15363" max="15363" width="13.125" style="1" customWidth="1"/>
    <col min="15364" max="15364" width="11.625" style="1" customWidth="1"/>
    <col min="15365" max="15365" width="3.25" style="1" customWidth="1"/>
    <col min="15366" max="15366" width="9.625" style="1" customWidth="1"/>
    <col min="15367" max="15367" width="11.625" style="1" customWidth="1"/>
    <col min="15368" max="15368" width="13.75" style="1" customWidth="1"/>
    <col min="15369" max="15369" width="11.625" style="1" customWidth="1"/>
    <col min="15370" max="15370" width="9.625" style="1" customWidth="1"/>
    <col min="15371" max="15372" width="11.625" style="1" customWidth="1"/>
    <col min="15373" max="15375" width="9.625" style="1" customWidth="1"/>
    <col min="15376" max="15376" width="13.25" style="1" customWidth="1"/>
    <col min="15377" max="15378" width="11.625" style="1" customWidth="1"/>
    <col min="15379" max="15616" width="9" style="1"/>
    <col min="15617" max="15617" width="3" style="1" customWidth="1"/>
    <col min="15618" max="15618" width="11.125" style="1" customWidth="1"/>
    <col min="15619" max="15619" width="13.125" style="1" customWidth="1"/>
    <col min="15620" max="15620" width="11.625" style="1" customWidth="1"/>
    <col min="15621" max="15621" width="3.25" style="1" customWidth="1"/>
    <col min="15622" max="15622" width="9.625" style="1" customWidth="1"/>
    <col min="15623" max="15623" width="11.625" style="1" customWidth="1"/>
    <col min="15624" max="15624" width="13.75" style="1" customWidth="1"/>
    <col min="15625" max="15625" width="11.625" style="1" customWidth="1"/>
    <col min="15626" max="15626" width="9.625" style="1" customWidth="1"/>
    <col min="15627" max="15628" width="11.625" style="1" customWidth="1"/>
    <col min="15629" max="15631" width="9.625" style="1" customWidth="1"/>
    <col min="15632" max="15632" width="13.25" style="1" customWidth="1"/>
    <col min="15633" max="15634" width="11.625" style="1" customWidth="1"/>
    <col min="15635" max="15872" width="9" style="1"/>
    <col min="15873" max="15873" width="3" style="1" customWidth="1"/>
    <col min="15874" max="15874" width="11.125" style="1" customWidth="1"/>
    <col min="15875" max="15875" width="13.125" style="1" customWidth="1"/>
    <col min="15876" max="15876" width="11.625" style="1" customWidth="1"/>
    <col min="15877" max="15877" width="3.25" style="1" customWidth="1"/>
    <col min="15878" max="15878" width="9.625" style="1" customWidth="1"/>
    <col min="15879" max="15879" width="11.625" style="1" customWidth="1"/>
    <col min="15880" max="15880" width="13.75" style="1" customWidth="1"/>
    <col min="15881" max="15881" width="11.625" style="1" customWidth="1"/>
    <col min="15882" max="15882" width="9.625" style="1" customWidth="1"/>
    <col min="15883" max="15884" width="11.625" style="1" customWidth="1"/>
    <col min="15885" max="15887" width="9.625" style="1" customWidth="1"/>
    <col min="15888" max="15888" width="13.25" style="1" customWidth="1"/>
    <col min="15889" max="15890" width="11.625" style="1" customWidth="1"/>
    <col min="15891" max="16128" width="9" style="1"/>
    <col min="16129" max="16129" width="3" style="1" customWidth="1"/>
    <col min="16130" max="16130" width="11.125" style="1" customWidth="1"/>
    <col min="16131" max="16131" width="13.125" style="1" customWidth="1"/>
    <col min="16132" max="16132" width="11.625" style="1" customWidth="1"/>
    <col min="16133" max="16133" width="3.25" style="1" customWidth="1"/>
    <col min="16134" max="16134" width="9.625" style="1" customWidth="1"/>
    <col min="16135" max="16135" width="11.625" style="1" customWidth="1"/>
    <col min="16136" max="16136" width="13.75" style="1" customWidth="1"/>
    <col min="16137" max="16137" width="11.625" style="1" customWidth="1"/>
    <col min="16138" max="16138" width="9.625" style="1" customWidth="1"/>
    <col min="16139" max="16140" width="11.625" style="1" customWidth="1"/>
    <col min="16141" max="16143" width="9.625" style="1" customWidth="1"/>
    <col min="16144" max="16144" width="13.25" style="1" customWidth="1"/>
    <col min="16145" max="16146" width="11.625" style="1" customWidth="1"/>
    <col min="16147" max="16384" width="9" style="1"/>
  </cols>
  <sheetData>
    <row r="1" spans="1:18" x14ac:dyDescent="0.4">
      <c r="A1" s="97" t="s">
        <v>93</v>
      </c>
      <c r="B1" s="97"/>
      <c r="C1" s="97"/>
    </row>
    <row r="2" spans="1:18" ht="25.5" x14ac:dyDescent="0.4">
      <c r="A2" s="67"/>
      <c r="B2" s="67"/>
      <c r="E2" s="98" t="s">
        <v>0</v>
      </c>
      <c r="F2" s="98"/>
      <c r="G2" s="98"/>
      <c r="H2" s="98"/>
      <c r="I2" s="98"/>
    </row>
    <row r="3" spans="1:18" ht="24" x14ac:dyDescent="0.4">
      <c r="A3" s="67"/>
      <c r="B3" s="60" t="s">
        <v>1</v>
      </c>
      <c r="L3" s="4"/>
      <c r="M3" s="5" t="s">
        <v>2</v>
      </c>
      <c r="N3" s="99"/>
      <c r="O3" s="99"/>
      <c r="P3" s="99"/>
    </row>
    <row r="4" spans="1:18" x14ac:dyDescent="0.4">
      <c r="B4" s="12" t="s">
        <v>3</v>
      </c>
      <c r="C4" s="6"/>
      <c r="D4" s="6"/>
      <c r="E4" s="7"/>
      <c r="F4" s="7"/>
      <c r="G4" s="8"/>
      <c r="H4" s="9"/>
      <c r="I4" s="6"/>
      <c r="J4" s="9"/>
      <c r="K4" s="8"/>
      <c r="L4" s="9"/>
      <c r="M4" s="9"/>
      <c r="N4" s="9"/>
      <c r="O4" s="9"/>
      <c r="P4" s="10"/>
      <c r="R4" s="11"/>
    </row>
    <row r="5" spans="1:18" x14ac:dyDescent="0.4">
      <c r="B5" s="66" t="s">
        <v>4</v>
      </c>
      <c r="C5" s="88" t="s">
        <v>5</v>
      </c>
      <c r="D5" s="89"/>
      <c r="E5" s="90"/>
      <c r="F5" s="88" t="s">
        <v>6</v>
      </c>
      <c r="G5" s="89"/>
      <c r="H5" s="90"/>
      <c r="I5" s="13"/>
      <c r="J5" s="88" t="s">
        <v>7</v>
      </c>
      <c r="K5" s="89"/>
      <c r="L5" s="90"/>
      <c r="M5" s="88" t="s">
        <v>8</v>
      </c>
      <c r="N5" s="89"/>
      <c r="O5" s="90"/>
      <c r="P5" s="66" t="s">
        <v>9</v>
      </c>
    </row>
    <row r="6" spans="1:18" x14ac:dyDescent="0.4">
      <c r="B6" s="91" t="s">
        <v>72</v>
      </c>
      <c r="C6" s="64" t="s">
        <v>10</v>
      </c>
      <c r="D6" s="61">
        <v>850</v>
      </c>
      <c r="E6" s="15" t="s">
        <v>11</v>
      </c>
      <c r="F6" s="91" t="s">
        <v>73</v>
      </c>
      <c r="G6" s="16"/>
      <c r="H6" s="17"/>
      <c r="I6" s="65" t="s">
        <v>12</v>
      </c>
      <c r="J6" s="18" t="s">
        <v>13</v>
      </c>
      <c r="K6" s="16"/>
      <c r="L6" s="17"/>
      <c r="M6" s="57"/>
      <c r="N6" s="16"/>
      <c r="O6" s="17"/>
      <c r="P6" s="16"/>
    </row>
    <row r="7" spans="1:18" x14ac:dyDescent="0.4">
      <c r="B7" s="92"/>
      <c r="C7" s="64" t="s">
        <v>14</v>
      </c>
      <c r="D7" s="20">
        <v>100</v>
      </c>
      <c r="E7" s="15" t="s">
        <v>15</v>
      </c>
      <c r="F7" s="94"/>
      <c r="G7" s="65" t="s">
        <v>16</v>
      </c>
      <c r="H7" s="21" t="s">
        <v>17</v>
      </c>
      <c r="I7" s="65" t="s">
        <v>18</v>
      </c>
      <c r="J7" s="21" t="s">
        <v>19</v>
      </c>
      <c r="K7" s="65" t="s">
        <v>20</v>
      </c>
      <c r="L7" s="21" t="s">
        <v>21</v>
      </c>
      <c r="M7" s="58" t="s">
        <v>75</v>
      </c>
      <c r="N7" s="65" t="s">
        <v>22</v>
      </c>
      <c r="O7" s="21" t="s">
        <v>23</v>
      </c>
      <c r="P7" s="22"/>
    </row>
    <row r="8" spans="1:18" x14ac:dyDescent="0.4">
      <c r="B8" s="92"/>
      <c r="C8" s="23" t="s">
        <v>24</v>
      </c>
      <c r="D8" s="24">
        <v>85</v>
      </c>
      <c r="E8" s="25" t="s">
        <v>15</v>
      </c>
      <c r="F8" s="65"/>
      <c r="G8" s="65"/>
      <c r="H8" s="21"/>
      <c r="I8" s="65"/>
      <c r="J8" s="21"/>
      <c r="K8" s="65"/>
      <c r="L8" s="21"/>
      <c r="M8" s="58"/>
      <c r="N8" s="21"/>
      <c r="O8" s="95" t="s">
        <v>74</v>
      </c>
      <c r="P8" s="94" t="s">
        <v>25</v>
      </c>
    </row>
    <row r="9" spans="1:18" x14ac:dyDescent="0.4">
      <c r="B9" s="92"/>
      <c r="C9" s="64" t="s">
        <v>26</v>
      </c>
      <c r="D9" s="54">
        <v>999.35</v>
      </c>
      <c r="E9" s="26" t="s">
        <v>27</v>
      </c>
      <c r="F9" s="65" t="s">
        <v>28</v>
      </c>
      <c r="G9" s="65" t="s">
        <v>29</v>
      </c>
      <c r="H9" s="21" t="s">
        <v>30</v>
      </c>
      <c r="I9" s="65" t="s">
        <v>60</v>
      </c>
      <c r="J9" s="21" t="s">
        <v>31</v>
      </c>
      <c r="K9" s="65" t="s">
        <v>32</v>
      </c>
      <c r="L9" s="21" t="s">
        <v>33</v>
      </c>
      <c r="M9" s="21" t="s">
        <v>34</v>
      </c>
      <c r="N9" s="21" t="s">
        <v>35</v>
      </c>
      <c r="O9" s="95"/>
      <c r="P9" s="94"/>
    </row>
    <row r="10" spans="1:18" x14ac:dyDescent="0.4">
      <c r="B10" s="92"/>
      <c r="C10" s="64" t="s">
        <v>36</v>
      </c>
      <c r="D10" s="55">
        <v>333.11</v>
      </c>
      <c r="E10" s="26" t="s">
        <v>27</v>
      </c>
      <c r="F10" s="22"/>
      <c r="G10" s="22"/>
      <c r="H10" s="27"/>
      <c r="I10" s="28">
        <f>+(D7-D8)/100</f>
        <v>0.15</v>
      </c>
      <c r="J10" s="27"/>
      <c r="K10" s="22"/>
      <c r="L10" s="27"/>
      <c r="M10" s="27"/>
      <c r="N10" s="27"/>
      <c r="O10" s="27"/>
      <c r="P10" s="22"/>
    </row>
    <row r="11" spans="1:18" x14ac:dyDescent="0.4">
      <c r="B11" s="93"/>
      <c r="C11" s="66" t="s">
        <v>37</v>
      </c>
      <c r="D11" s="96" t="s">
        <v>38</v>
      </c>
      <c r="E11" s="96"/>
      <c r="F11" s="30" t="s">
        <v>39</v>
      </c>
      <c r="G11" s="30" t="s">
        <v>40</v>
      </c>
      <c r="H11" s="31" t="s">
        <v>41</v>
      </c>
      <c r="I11" s="30" t="s">
        <v>41</v>
      </c>
      <c r="J11" s="31" t="s">
        <v>39</v>
      </c>
      <c r="K11" s="32"/>
      <c r="L11" s="31" t="s">
        <v>41</v>
      </c>
      <c r="M11" s="31"/>
      <c r="N11" s="31"/>
      <c r="O11" s="31"/>
      <c r="P11" s="30" t="s">
        <v>41</v>
      </c>
    </row>
    <row r="12" spans="1:18" x14ac:dyDescent="0.4">
      <c r="B12" s="33" t="s">
        <v>42</v>
      </c>
      <c r="C12" s="34">
        <f>+D6*D9</f>
        <v>849447.5</v>
      </c>
      <c r="D12" s="82">
        <f>+D10*D6</f>
        <v>283143.5</v>
      </c>
      <c r="E12" s="83"/>
      <c r="F12" s="35">
        <v>249630</v>
      </c>
      <c r="G12" s="56">
        <v>20.21</v>
      </c>
      <c r="H12" s="36">
        <f>F12*G12</f>
        <v>5045022.3</v>
      </c>
      <c r="I12" s="36">
        <f>D6*D9*$I$10</f>
        <v>127417.125</v>
      </c>
      <c r="J12" s="37">
        <v>30585</v>
      </c>
      <c r="K12" s="63">
        <v>0.23</v>
      </c>
      <c r="L12" s="36">
        <f>G12*J12*K12</f>
        <v>142168.2555</v>
      </c>
      <c r="M12" s="59">
        <f>C12+D12</f>
        <v>1132591</v>
      </c>
      <c r="N12" s="59">
        <v>0.12</v>
      </c>
      <c r="O12" s="36">
        <f>M12*N12</f>
        <v>135910.91999999998</v>
      </c>
      <c r="P12" s="38">
        <f>ROUNDDOWN(C12+D12+H12-I12-L12-O12,0)</f>
        <v>5772116</v>
      </c>
    </row>
    <row r="13" spans="1:18" x14ac:dyDescent="0.4">
      <c r="B13" s="33" t="s">
        <v>43</v>
      </c>
      <c r="C13" s="34">
        <f>+C12</f>
        <v>849447.5</v>
      </c>
      <c r="D13" s="82">
        <f>+D12</f>
        <v>283143.5</v>
      </c>
      <c r="E13" s="83"/>
      <c r="F13" s="35">
        <v>283980</v>
      </c>
      <c r="G13" s="56">
        <v>20.21</v>
      </c>
      <c r="H13" s="36">
        <f t="shared" ref="H13:H20" si="0">F13*G13</f>
        <v>5739235.7999999998</v>
      </c>
      <c r="I13" s="36">
        <f>I12</f>
        <v>127417.125</v>
      </c>
      <c r="J13" s="37">
        <v>31962</v>
      </c>
      <c r="K13" s="63">
        <v>0.23</v>
      </c>
      <c r="L13" s="36">
        <f t="shared" ref="L13:L18" si="1">G13*J13*K13</f>
        <v>148568.96460000001</v>
      </c>
      <c r="M13" s="59">
        <f t="shared" ref="M13:M20" si="2">C13+D13</f>
        <v>1132591</v>
      </c>
      <c r="N13" s="59">
        <v>0.12</v>
      </c>
      <c r="O13" s="36">
        <f t="shared" ref="O13:O20" si="3">M13*N13</f>
        <v>135910.91999999998</v>
      </c>
      <c r="P13" s="38">
        <f t="shared" ref="P13:P20" si="4">ROUNDDOWN(C13+D13+H13-I13-L13-O13,0)</f>
        <v>6459929</v>
      </c>
    </row>
    <row r="14" spans="1:18" x14ac:dyDescent="0.4">
      <c r="B14" s="33" t="s">
        <v>44</v>
      </c>
      <c r="C14" s="34">
        <f>+C12</f>
        <v>849447.5</v>
      </c>
      <c r="D14" s="82">
        <f>+D12</f>
        <v>283143.5</v>
      </c>
      <c r="E14" s="83"/>
      <c r="F14" s="35">
        <v>222820</v>
      </c>
      <c r="G14" s="56">
        <v>20.21</v>
      </c>
      <c r="H14" s="36">
        <f t="shared" si="0"/>
        <v>4503192.2</v>
      </c>
      <c r="I14" s="36">
        <f t="shared" ref="I14:I20" si="5">I13</f>
        <v>127417.125</v>
      </c>
      <c r="J14" s="37">
        <v>19936</v>
      </c>
      <c r="K14" s="63">
        <v>0.23</v>
      </c>
      <c r="L14" s="36">
        <f t="shared" si="1"/>
        <v>92668.508800000011</v>
      </c>
      <c r="M14" s="59">
        <f t="shared" si="2"/>
        <v>1132591</v>
      </c>
      <c r="N14" s="59">
        <v>0.12</v>
      </c>
      <c r="O14" s="36">
        <f t="shared" si="3"/>
        <v>135910.91999999998</v>
      </c>
      <c r="P14" s="38">
        <f>ROUNDDOWN(C14+D14+H14-I14-L14-O14,0)</f>
        <v>5279786</v>
      </c>
    </row>
    <row r="15" spans="1:18" x14ac:dyDescent="0.4">
      <c r="B15" s="33" t="s">
        <v>45</v>
      </c>
      <c r="C15" s="34">
        <f>+C12</f>
        <v>849447.5</v>
      </c>
      <c r="D15" s="82">
        <f>+D12</f>
        <v>283143.5</v>
      </c>
      <c r="E15" s="83"/>
      <c r="F15" s="35">
        <v>166290</v>
      </c>
      <c r="G15" s="56">
        <v>20.21</v>
      </c>
      <c r="H15" s="36">
        <f t="shared" si="0"/>
        <v>3360720.9000000004</v>
      </c>
      <c r="I15" s="36">
        <f t="shared" si="5"/>
        <v>127417.125</v>
      </c>
      <c r="J15" s="37">
        <v>5833</v>
      </c>
      <c r="K15" s="63">
        <v>0.23</v>
      </c>
      <c r="L15" s="36">
        <f t="shared" si="1"/>
        <v>27113.533900000002</v>
      </c>
      <c r="M15" s="59">
        <f t="shared" si="2"/>
        <v>1132591</v>
      </c>
      <c r="N15" s="59">
        <v>0.12</v>
      </c>
      <c r="O15" s="36">
        <f t="shared" si="3"/>
        <v>135910.91999999998</v>
      </c>
      <c r="P15" s="38">
        <f t="shared" si="4"/>
        <v>4202870</v>
      </c>
    </row>
    <row r="16" spans="1:18" x14ac:dyDescent="0.4">
      <c r="B16" s="33" t="s">
        <v>46</v>
      </c>
      <c r="C16" s="34">
        <f>+C12</f>
        <v>849447.5</v>
      </c>
      <c r="D16" s="82">
        <f>+D12</f>
        <v>283143.5</v>
      </c>
      <c r="E16" s="83"/>
      <c r="F16" s="35">
        <v>185561</v>
      </c>
      <c r="G16" s="56">
        <v>20.21</v>
      </c>
      <c r="H16" s="36">
        <f t="shared" si="0"/>
        <v>3750187.81</v>
      </c>
      <c r="I16" s="36">
        <f t="shared" si="5"/>
        <v>127417.125</v>
      </c>
      <c r="J16" s="37">
        <v>34695</v>
      </c>
      <c r="K16" s="63">
        <v>0.23</v>
      </c>
      <c r="L16" s="36">
        <f t="shared" si="1"/>
        <v>161272.76850000003</v>
      </c>
      <c r="M16" s="59">
        <f t="shared" si="2"/>
        <v>1132591</v>
      </c>
      <c r="N16" s="59">
        <v>0.12</v>
      </c>
      <c r="O16" s="36">
        <f t="shared" si="3"/>
        <v>135910.91999999998</v>
      </c>
      <c r="P16" s="38">
        <f t="shared" si="4"/>
        <v>4458177</v>
      </c>
    </row>
    <row r="17" spans="2:18" x14ac:dyDescent="0.4">
      <c r="B17" s="33" t="s">
        <v>47</v>
      </c>
      <c r="C17" s="34">
        <f>+C12</f>
        <v>849447.5</v>
      </c>
      <c r="D17" s="82">
        <f>+D12</f>
        <v>283143.5</v>
      </c>
      <c r="E17" s="83"/>
      <c r="F17" s="35">
        <v>246380</v>
      </c>
      <c r="G17" s="56">
        <v>20.21</v>
      </c>
      <c r="H17" s="36">
        <f t="shared" si="0"/>
        <v>4979339.8</v>
      </c>
      <c r="I17" s="36">
        <f t="shared" si="5"/>
        <v>127417.125</v>
      </c>
      <c r="J17" s="37">
        <v>44383</v>
      </c>
      <c r="K17" s="63">
        <v>0.23</v>
      </c>
      <c r="L17" s="36">
        <f t="shared" si="1"/>
        <v>206305.49890000004</v>
      </c>
      <c r="M17" s="59">
        <f t="shared" si="2"/>
        <v>1132591</v>
      </c>
      <c r="N17" s="59">
        <v>0.12</v>
      </c>
      <c r="O17" s="36">
        <f>M17*N17</f>
        <v>135910.91999999998</v>
      </c>
      <c r="P17" s="38">
        <f t="shared" si="4"/>
        <v>5642297</v>
      </c>
    </row>
    <row r="18" spans="2:18" x14ac:dyDescent="0.4">
      <c r="B18" s="33" t="s">
        <v>48</v>
      </c>
      <c r="C18" s="34">
        <f>+C12</f>
        <v>849447.5</v>
      </c>
      <c r="D18" s="82">
        <f>+D12</f>
        <v>283143.5</v>
      </c>
      <c r="E18" s="83"/>
      <c r="F18" s="35">
        <v>236930</v>
      </c>
      <c r="G18" s="56">
        <v>20.21</v>
      </c>
      <c r="H18" s="36">
        <f t="shared" si="0"/>
        <v>4788355.3</v>
      </c>
      <c r="I18" s="36">
        <f t="shared" si="5"/>
        <v>127417.125</v>
      </c>
      <c r="J18" s="37">
        <v>42367</v>
      </c>
      <c r="K18" s="63">
        <v>0.23</v>
      </c>
      <c r="L18" s="36">
        <f t="shared" si="1"/>
        <v>196934.52610000002</v>
      </c>
      <c r="M18" s="59">
        <f t="shared" si="2"/>
        <v>1132591</v>
      </c>
      <c r="N18" s="59">
        <v>0.12</v>
      </c>
      <c r="O18" s="36">
        <f t="shared" si="3"/>
        <v>135910.91999999998</v>
      </c>
      <c r="P18" s="38">
        <f t="shared" si="4"/>
        <v>5460683</v>
      </c>
    </row>
    <row r="19" spans="2:18" x14ac:dyDescent="0.4">
      <c r="B19" s="33" t="s">
        <v>49</v>
      </c>
      <c r="C19" s="34">
        <f>+C12</f>
        <v>849447.5</v>
      </c>
      <c r="D19" s="82">
        <f>+D12</f>
        <v>283143.5</v>
      </c>
      <c r="E19" s="83"/>
      <c r="F19" s="35">
        <v>229030</v>
      </c>
      <c r="G19" s="56">
        <v>20.21</v>
      </c>
      <c r="H19" s="36">
        <f>F19*G19</f>
        <v>4628696.3</v>
      </c>
      <c r="I19" s="36">
        <f t="shared" si="5"/>
        <v>127417.125</v>
      </c>
      <c r="J19" s="37">
        <v>39058</v>
      </c>
      <c r="K19" s="63">
        <v>0.23</v>
      </c>
      <c r="L19" s="36">
        <f>G19*J19*K19</f>
        <v>181553.30140000003</v>
      </c>
      <c r="M19" s="59">
        <f t="shared" si="2"/>
        <v>1132591</v>
      </c>
      <c r="N19" s="59">
        <v>0.12</v>
      </c>
      <c r="O19" s="36">
        <f t="shared" si="3"/>
        <v>135910.91999999998</v>
      </c>
      <c r="P19" s="38">
        <f t="shared" si="4"/>
        <v>5316405</v>
      </c>
    </row>
    <row r="20" spans="2:18" ht="19.5" thickBot="1" x14ac:dyDescent="0.45">
      <c r="B20" s="33" t="s">
        <v>50</v>
      </c>
      <c r="C20" s="34">
        <f>+C12</f>
        <v>849447.5</v>
      </c>
      <c r="D20" s="82">
        <f>+D12</f>
        <v>283143.5</v>
      </c>
      <c r="E20" s="83"/>
      <c r="F20" s="35">
        <v>234700</v>
      </c>
      <c r="G20" s="56">
        <v>20.21</v>
      </c>
      <c r="H20" s="36">
        <f t="shared" si="0"/>
        <v>4743287</v>
      </c>
      <c r="I20" s="36">
        <f t="shared" si="5"/>
        <v>127417.125</v>
      </c>
      <c r="J20" s="37">
        <v>38366</v>
      </c>
      <c r="K20" s="63">
        <v>0.23</v>
      </c>
      <c r="L20" s="36">
        <f>G20*J20*K20</f>
        <v>178336.6778</v>
      </c>
      <c r="M20" s="59">
        <f t="shared" si="2"/>
        <v>1132591</v>
      </c>
      <c r="N20" s="59">
        <v>0.12</v>
      </c>
      <c r="O20" s="36">
        <f t="shared" si="3"/>
        <v>135910.91999999998</v>
      </c>
      <c r="P20" s="38">
        <f t="shared" si="4"/>
        <v>5434213</v>
      </c>
    </row>
    <row r="21" spans="2:18" ht="19.5" thickBot="1" x14ac:dyDescent="0.45">
      <c r="B21" s="39" t="s">
        <v>51</v>
      </c>
      <c r="C21" s="40">
        <f>SUM(C12:C20)</f>
        <v>7645027.5</v>
      </c>
      <c r="D21" s="84">
        <f>SUM(D12:D20)</f>
        <v>2548291.5</v>
      </c>
      <c r="E21" s="85"/>
      <c r="F21" s="41">
        <f>SUM(F12:F20)</f>
        <v>2055321</v>
      </c>
      <c r="G21" s="42"/>
      <c r="H21" s="36">
        <f>SUM(H12:H20)</f>
        <v>41538037.410000004</v>
      </c>
      <c r="I21" s="40">
        <f>SUM(I12:I20)</f>
        <v>1146754.125</v>
      </c>
      <c r="J21" s="43">
        <f>SUM(J12:J20)</f>
        <v>287185</v>
      </c>
      <c r="K21" s="42"/>
      <c r="L21" s="44">
        <f>SUM(L12:L20)</f>
        <v>1334922.0355</v>
      </c>
      <c r="M21" s="36"/>
      <c r="N21" s="36"/>
      <c r="O21" s="36"/>
      <c r="P21" s="45">
        <f>SUM(P12:P20)</f>
        <v>48026476</v>
      </c>
      <c r="Q21" s="1" t="s">
        <v>52</v>
      </c>
      <c r="R21" s="46"/>
    </row>
    <row r="23" spans="2:18" x14ac:dyDescent="0.4">
      <c r="B23" s="12" t="s">
        <v>53</v>
      </c>
      <c r="C23" s="6"/>
      <c r="D23" s="6"/>
      <c r="E23" s="7"/>
      <c r="F23" s="7"/>
      <c r="G23" s="8"/>
      <c r="H23" s="9"/>
      <c r="I23" s="6"/>
      <c r="J23" s="9"/>
      <c r="K23" s="8"/>
      <c r="L23" s="9"/>
      <c r="M23" s="9"/>
      <c r="N23" s="9"/>
      <c r="O23" s="9"/>
      <c r="P23" s="10"/>
      <c r="R23" s="11"/>
    </row>
    <row r="24" spans="2:18" x14ac:dyDescent="0.4">
      <c r="B24" s="66" t="s">
        <v>4</v>
      </c>
      <c r="C24" s="88" t="s">
        <v>5</v>
      </c>
      <c r="D24" s="89"/>
      <c r="E24" s="90"/>
      <c r="F24" s="88" t="s">
        <v>6</v>
      </c>
      <c r="G24" s="89"/>
      <c r="H24" s="90"/>
      <c r="I24" s="13"/>
      <c r="J24" s="88" t="s">
        <v>7</v>
      </c>
      <c r="K24" s="89"/>
      <c r="L24" s="90"/>
      <c r="M24" s="88" t="s">
        <v>8</v>
      </c>
      <c r="N24" s="89"/>
      <c r="O24" s="90"/>
      <c r="P24" s="66" t="s">
        <v>9</v>
      </c>
    </row>
    <row r="25" spans="2:18" x14ac:dyDescent="0.4">
      <c r="B25" s="91" t="s">
        <v>72</v>
      </c>
      <c r="C25" s="64" t="s">
        <v>10</v>
      </c>
      <c r="D25" s="61">
        <v>850</v>
      </c>
      <c r="E25" s="15" t="s">
        <v>54</v>
      </c>
      <c r="F25" s="91" t="s">
        <v>73</v>
      </c>
      <c r="G25" s="16"/>
      <c r="H25" s="17"/>
      <c r="I25" s="65" t="s">
        <v>12</v>
      </c>
      <c r="J25" s="18" t="s">
        <v>13</v>
      </c>
      <c r="K25" s="16"/>
      <c r="L25" s="17"/>
      <c r="M25" s="57"/>
      <c r="N25" s="16"/>
      <c r="O25" s="17"/>
      <c r="P25" s="16"/>
    </row>
    <row r="26" spans="2:18" x14ac:dyDescent="0.4">
      <c r="B26" s="92"/>
      <c r="C26" s="64" t="s">
        <v>14</v>
      </c>
      <c r="D26" s="20">
        <v>100</v>
      </c>
      <c r="E26" s="15" t="s">
        <v>15</v>
      </c>
      <c r="F26" s="94"/>
      <c r="G26" s="65" t="s">
        <v>16</v>
      </c>
      <c r="H26" s="21" t="s">
        <v>55</v>
      </c>
      <c r="I26" s="65" t="s">
        <v>18</v>
      </c>
      <c r="J26" s="21" t="s">
        <v>19</v>
      </c>
      <c r="K26" s="65" t="s">
        <v>56</v>
      </c>
      <c r="L26" s="21" t="s">
        <v>57</v>
      </c>
      <c r="M26" s="58" t="s">
        <v>75</v>
      </c>
      <c r="N26" s="65" t="s">
        <v>22</v>
      </c>
      <c r="O26" s="21" t="s">
        <v>23</v>
      </c>
      <c r="P26" s="22"/>
    </row>
    <row r="27" spans="2:18" x14ac:dyDescent="0.4">
      <c r="B27" s="92"/>
      <c r="C27" s="23" t="s">
        <v>24</v>
      </c>
      <c r="D27" s="24">
        <v>85</v>
      </c>
      <c r="E27" s="25" t="s">
        <v>15</v>
      </c>
      <c r="F27" s="65"/>
      <c r="G27" s="65"/>
      <c r="H27" s="21"/>
      <c r="I27" s="65"/>
      <c r="J27" s="21"/>
      <c r="K27" s="65"/>
      <c r="L27" s="21"/>
      <c r="M27" s="58"/>
      <c r="N27" s="21"/>
      <c r="O27" s="95" t="s">
        <v>74</v>
      </c>
      <c r="P27" s="94" t="s">
        <v>58</v>
      </c>
    </row>
    <row r="28" spans="2:18" x14ac:dyDescent="0.4">
      <c r="B28" s="92"/>
      <c r="C28" s="64" t="s">
        <v>26</v>
      </c>
      <c r="D28" s="54">
        <v>999.35</v>
      </c>
      <c r="E28" s="26" t="s">
        <v>27</v>
      </c>
      <c r="F28" s="65" t="s">
        <v>28</v>
      </c>
      <c r="G28" s="65" t="s">
        <v>59</v>
      </c>
      <c r="H28" s="21" t="s">
        <v>30</v>
      </c>
      <c r="I28" s="65" t="s">
        <v>60</v>
      </c>
      <c r="J28" s="21" t="s">
        <v>31</v>
      </c>
      <c r="K28" s="65" t="s">
        <v>32</v>
      </c>
      <c r="L28" s="21" t="s">
        <v>33</v>
      </c>
      <c r="M28" s="21" t="s">
        <v>34</v>
      </c>
      <c r="N28" s="21" t="s">
        <v>35</v>
      </c>
      <c r="O28" s="95"/>
      <c r="P28" s="94"/>
    </row>
    <row r="29" spans="2:18" x14ac:dyDescent="0.4">
      <c r="B29" s="92"/>
      <c r="C29" s="64" t="s">
        <v>36</v>
      </c>
      <c r="D29" s="55">
        <v>333.11</v>
      </c>
      <c r="E29" s="26" t="s">
        <v>27</v>
      </c>
      <c r="F29" s="22"/>
      <c r="G29" s="22"/>
      <c r="H29" s="27"/>
      <c r="I29" s="28">
        <f>+(D26-D27)/100</f>
        <v>0.15</v>
      </c>
      <c r="J29" s="27"/>
      <c r="K29" s="22"/>
      <c r="L29" s="27"/>
      <c r="M29" s="27"/>
      <c r="N29" s="27"/>
      <c r="O29" s="27"/>
      <c r="P29" s="22"/>
    </row>
    <row r="30" spans="2:18" x14ac:dyDescent="0.4">
      <c r="B30" s="93"/>
      <c r="C30" s="66" t="s">
        <v>37</v>
      </c>
      <c r="D30" s="96" t="s">
        <v>38</v>
      </c>
      <c r="E30" s="96"/>
      <c r="F30" s="30" t="s">
        <v>39</v>
      </c>
      <c r="G30" s="30" t="s">
        <v>40</v>
      </c>
      <c r="H30" s="31" t="s">
        <v>41</v>
      </c>
      <c r="I30" s="30" t="s">
        <v>41</v>
      </c>
      <c r="J30" s="31" t="s">
        <v>39</v>
      </c>
      <c r="K30" s="32"/>
      <c r="L30" s="31" t="s">
        <v>41</v>
      </c>
      <c r="M30" s="31"/>
      <c r="N30" s="31"/>
      <c r="O30" s="31"/>
      <c r="P30" s="30" t="s">
        <v>41</v>
      </c>
    </row>
    <row r="31" spans="2:18" x14ac:dyDescent="0.4">
      <c r="B31" s="33" t="s">
        <v>61</v>
      </c>
      <c r="C31" s="34">
        <f>+D25*D28</f>
        <v>849447.5</v>
      </c>
      <c r="D31" s="82">
        <f>+D29*D25</f>
        <v>283143.5</v>
      </c>
      <c r="E31" s="83"/>
      <c r="F31" s="35">
        <v>195020</v>
      </c>
      <c r="G31" s="56">
        <v>20.21</v>
      </c>
      <c r="H31" s="36">
        <f>F31*G31</f>
        <v>3941354.2</v>
      </c>
      <c r="I31" s="36">
        <f>D25*D28*I29</f>
        <v>127417.125</v>
      </c>
      <c r="J31" s="37">
        <v>21600</v>
      </c>
      <c r="K31" s="63">
        <v>0.23</v>
      </c>
      <c r="L31" s="36">
        <f>G31*J31*K31</f>
        <v>100403.28</v>
      </c>
      <c r="M31" s="59">
        <f t="shared" ref="M31:M33" si="6">C31+D31</f>
        <v>1132591</v>
      </c>
      <c r="N31" s="59">
        <v>0.12</v>
      </c>
      <c r="O31" s="36">
        <f t="shared" ref="O31:O33" si="7">M31*N31</f>
        <v>135910.91999999998</v>
      </c>
      <c r="P31" s="38">
        <f>ROUNDDOWN(C31+D31+H31-I31-L31-O31,0)</f>
        <v>4710213</v>
      </c>
    </row>
    <row r="32" spans="2:18" x14ac:dyDescent="0.4">
      <c r="B32" s="33" t="s">
        <v>62</v>
      </c>
      <c r="C32" s="34">
        <f>+C31</f>
        <v>849447.5</v>
      </c>
      <c r="D32" s="82">
        <f>+D31</f>
        <v>283143.5</v>
      </c>
      <c r="E32" s="83"/>
      <c r="F32" s="35">
        <v>145150</v>
      </c>
      <c r="G32" s="56">
        <v>20.21</v>
      </c>
      <c r="H32" s="36">
        <f>F32*G32</f>
        <v>2933481.5</v>
      </c>
      <c r="I32" s="36">
        <f>I31</f>
        <v>127417.125</v>
      </c>
      <c r="J32" s="37">
        <v>1127</v>
      </c>
      <c r="K32" s="63">
        <v>0.23</v>
      </c>
      <c r="L32" s="36">
        <f>G32*J32*K32</f>
        <v>5238.6341000000002</v>
      </c>
      <c r="M32" s="59">
        <f t="shared" si="6"/>
        <v>1132591</v>
      </c>
      <c r="N32" s="59">
        <v>0.12</v>
      </c>
      <c r="O32" s="36">
        <f t="shared" si="7"/>
        <v>135910.91999999998</v>
      </c>
      <c r="P32" s="38">
        <f>ROUNDDOWN(C32+D32+H32-I32-L32-O32,0)</f>
        <v>3797505</v>
      </c>
    </row>
    <row r="33" spans="2:18" ht="19.5" thickBot="1" x14ac:dyDescent="0.45">
      <c r="B33" s="33" t="s">
        <v>63</v>
      </c>
      <c r="C33" s="34">
        <f>+C31</f>
        <v>849447.5</v>
      </c>
      <c r="D33" s="82">
        <f>+D31</f>
        <v>283143.5</v>
      </c>
      <c r="E33" s="83"/>
      <c r="F33" s="35">
        <v>200680</v>
      </c>
      <c r="G33" s="56">
        <v>20.21</v>
      </c>
      <c r="H33" s="36">
        <f>F33*G33</f>
        <v>4055742.8000000003</v>
      </c>
      <c r="I33" s="36">
        <f>I32</f>
        <v>127417.125</v>
      </c>
      <c r="J33" s="37">
        <v>15851</v>
      </c>
      <c r="K33" s="63">
        <v>0.23</v>
      </c>
      <c r="L33" s="36">
        <f>G33*J33*K33</f>
        <v>73680.203300000008</v>
      </c>
      <c r="M33" s="59">
        <f t="shared" si="6"/>
        <v>1132591</v>
      </c>
      <c r="N33" s="59">
        <v>0.12</v>
      </c>
      <c r="O33" s="36">
        <f t="shared" si="7"/>
        <v>135910.91999999998</v>
      </c>
      <c r="P33" s="38">
        <f>ROUNDDOWN(C33+D33+H33-I33-L33-O33,0)</f>
        <v>4851325</v>
      </c>
    </row>
    <row r="34" spans="2:18" ht="19.5" thickBot="1" x14ac:dyDescent="0.45">
      <c r="B34" s="39" t="s">
        <v>51</v>
      </c>
      <c r="C34" s="40">
        <f>SUM(C31:C33)</f>
        <v>2548342.5</v>
      </c>
      <c r="D34" s="84">
        <f>SUM(D31:D33)</f>
        <v>849430.5</v>
      </c>
      <c r="E34" s="85"/>
      <c r="F34" s="41">
        <f>SUM(F31:F33)</f>
        <v>540850</v>
      </c>
      <c r="G34" s="42"/>
      <c r="H34" s="36">
        <f>SUM(H31:H33)</f>
        <v>10930578.5</v>
      </c>
      <c r="I34" s="40">
        <f>SUM(I31:I33)</f>
        <v>382251.375</v>
      </c>
      <c r="J34" s="47">
        <f>SUM(J31:J33)</f>
        <v>38578</v>
      </c>
      <c r="K34" s="42"/>
      <c r="L34" s="44">
        <f>SUM(L31:L33)</f>
        <v>179322.11739999999</v>
      </c>
      <c r="M34" s="36"/>
      <c r="N34" s="36"/>
      <c r="O34" s="44">
        <f>SUM(O31:O33)</f>
        <v>407732.75999999995</v>
      </c>
      <c r="P34" s="62">
        <f>SUM(P31:P33)</f>
        <v>13359043</v>
      </c>
      <c r="Q34" s="1" t="s">
        <v>64</v>
      </c>
      <c r="R34" s="11"/>
    </row>
    <row r="35" spans="2:18" ht="19.5" thickBot="1" x14ac:dyDescent="0.45"/>
    <row r="36" spans="2:18" ht="19.5" thickBot="1" x14ac:dyDescent="0.45">
      <c r="B36" s="53" t="s">
        <v>67</v>
      </c>
      <c r="M36" s="4"/>
      <c r="N36" s="48"/>
      <c r="O36" s="49" t="s">
        <v>65</v>
      </c>
      <c r="P36" s="50">
        <f>+P21+P34</f>
        <v>61385519</v>
      </c>
    </row>
    <row r="37" spans="2:18" ht="19.5" thickBot="1" x14ac:dyDescent="0.45">
      <c r="B37" s="53" t="s">
        <v>68</v>
      </c>
    </row>
    <row r="38" spans="2:18" ht="31.5" customHeight="1" thickBot="1" x14ac:dyDescent="0.45">
      <c r="B38" s="53" t="s">
        <v>69</v>
      </c>
      <c r="M38" s="51"/>
      <c r="N38" s="86" t="s">
        <v>66</v>
      </c>
      <c r="O38" s="87"/>
      <c r="P38" s="52">
        <f>ROUNDUP(P36/1.1,0)</f>
        <v>55805018</v>
      </c>
    </row>
    <row r="39" spans="2:18" x14ac:dyDescent="0.4">
      <c r="B39" s="53" t="s">
        <v>70</v>
      </c>
    </row>
    <row r="40" spans="2:18" x14ac:dyDescent="0.4">
      <c r="B40" s="53" t="s">
        <v>71</v>
      </c>
    </row>
  </sheetData>
  <protectedRanges>
    <protectedRange sqref="M3:P3" name="範囲2"/>
    <protectedRange sqref="D9:D10" name="範囲1_1"/>
    <protectedRange sqref="D28:D29" name="範囲1_2"/>
    <protectedRange sqref="G12:G20" name="範囲1_3"/>
    <protectedRange sqref="G31:G33" name="範囲1_4"/>
    <protectedRange sqref="K12:K20" name="範囲1_5"/>
    <protectedRange sqref="K31:K33" name="範囲1_6"/>
    <protectedRange sqref="N12:N20" name="範囲1_7"/>
    <protectedRange sqref="N31:N33" name="範囲1_8"/>
    <protectedRange sqref="M12:M20 M31:M33" name="範囲1_9"/>
  </protectedRanges>
  <mergeCells count="36">
    <mergeCell ref="D33:E33"/>
    <mergeCell ref="D34:E34"/>
    <mergeCell ref="N38:O38"/>
    <mergeCell ref="P27:P28"/>
    <mergeCell ref="D30:E30"/>
    <mergeCell ref="D31:E31"/>
    <mergeCell ref="D32:E32"/>
    <mergeCell ref="D21:E21"/>
    <mergeCell ref="C24:E24"/>
    <mergeCell ref="F24:H24"/>
    <mergeCell ref="M24:O24"/>
    <mergeCell ref="B25:B30"/>
    <mergeCell ref="F25:F26"/>
    <mergeCell ref="O27:O28"/>
    <mergeCell ref="D12:E12"/>
    <mergeCell ref="D13:E13"/>
    <mergeCell ref="D14:E14"/>
    <mergeCell ref="D19:E19"/>
    <mergeCell ref="D20:E20"/>
    <mergeCell ref="J24:L24"/>
    <mergeCell ref="A1:C1"/>
    <mergeCell ref="D18:E18"/>
    <mergeCell ref="B6:B11"/>
    <mergeCell ref="F6:F7"/>
    <mergeCell ref="O8:O9"/>
    <mergeCell ref="D15:E15"/>
    <mergeCell ref="D16:E16"/>
    <mergeCell ref="D17:E17"/>
    <mergeCell ref="E2:I2"/>
    <mergeCell ref="N3:P3"/>
    <mergeCell ref="C5:E5"/>
    <mergeCell ref="F5:H5"/>
    <mergeCell ref="J5:L5"/>
    <mergeCell ref="M5:O5"/>
    <mergeCell ref="P8:P9"/>
    <mergeCell ref="D11:E11"/>
  </mergeCells>
  <phoneticPr fontId="2"/>
  <pageMargins left="0.7" right="0.7" top="0.75" bottom="0.75" header="0.3" footer="0.3"/>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E18"/>
  <sheetViews>
    <sheetView workbookViewId="0">
      <selection activeCell="G19" sqref="G19"/>
    </sheetView>
  </sheetViews>
  <sheetFormatPr defaultRowHeight="18.75" x14ac:dyDescent="0.4"/>
  <cols>
    <col min="4" max="4" width="11" bestFit="1" customWidth="1"/>
    <col min="5" max="5" width="15.125" bestFit="1" customWidth="1"/>
  </cols>
  <sheetData>
    <row r="4" spans="3:5" x14ac:dyDescent="0.4">
      <c r="C4" t="s">
        <v>76</v>
      </c>
    </row>
    <row r="5" spans="3:5" ht="37.5" x14ac:dyDescent="0.4">
      <c r="C5" s="70" t="s">
        <v>77</v>
      </c>
      <c r="D5" s="71" t="s">
        <v>91</v>
      </c>
      <c r="E5" s="72" t="s">
        <v>92</v>
      </c>
    </row>
    <row r="6" spans="3:5" x14ac:dyDescent="0.4">
      <c r="C6" s="73" t="s">
        <v>78</v>
      </c>
      <c r="D6" s="76">
        <v>249630</v>
      </c>
      <c r="E6" s="77">
        <v>30585</v>
      </c>
    </row>
    <row r="7" spans="3:5" x14ac:dyDescent="0.4">
      <c r="C7" s="74" t="s">
        <v>79</v>
      </c>
      <c r="D7" s="78">
        <v>283980</v>
      </c>
      <c r="E7" s="79">
        <v>31962</v>
      </c>
    </row>
    <row r="8" spans="3:5" x14ac:dyDescent="0.4">
      <c r="C8" s="74" t="s">
        <v>80</v>
      </c>
      <c r="D8" s="78">
        <v>222820</v>
      </c>
      <c r="E8" s="79">
        <v>19936</v>
      </c>
    </row>
    <row r="9" spans="3:5" x14ac:dyDescent="0.4">
      <c r="C9" s="74" t="s">
        <v>81</v>
      </c>
      <c r="D9" s="78">
        <v>166290</v>
      </c>
      <c r="E9" s="79">
        <v>5833</v>
      </c>
    </row>
    <row r="10" spans="3:5" x14ac:dyDescent="0.4">
      <c r="C10" s="74" t="s">
        <v>82</v>
      </c>
      <c r="D10" s="78">
        <v>185561</v>
      </c>
      <c r="E10" s="79">
        <v>34695</v>
      </c>
    </row>
    <row r="11" spans="3:5" x14ac:dyDescent="0.4">
      <c r="C11" s="74" t="s">
        <v>83</v>
      </c>
      <c r="D11" s="78">
        <v>246380</v>
      </c>
      <c r="E11" s="79">
        <v>44383</v>
      </c>
    </row>
    <row r="12" spans="3:5" x14ac:dyDescent="0.4">
      <c r="C12" s="74" t="s">
        <v>84</v>
      </c>
      <c r="D12" s="78">
        <v>236930</v>
      </c>
      <c r="E12" s="79">
        <v>42367</v>
      </c>
    </row>
    <row r="13" spans="3:5" x14ac:dyDescent="0.4">
      <c r="C13" s="74" t="s">
        <v>85</v>
      </c>
      <c r="D13" s="78">
        <v>229030</v>
      </c>
      <c r="E13" s="79">
        <v>39058</v>
      </c>
    </row>
    <row r="14" spans="3:5" x14ac:dyDescent="0.4">
      <c r="C14" s="74" t="s">
        <v>86</v>
      </c>
      <c r="D14" s="78">
        <v>234700</v>
      </c>
      <c r="E14" s="79">
        <v>38366</v>
      </c>
    </row>
    <row r="15" spans="3:5" x14ac:dyDescent="0.4">
      <c r="C15" s="74" t="s">
        <v>87</v>
      </c>
      <c r="D15" s="78">
        <v>195020</v>
      </c>
      <c r="E15" s="79">
        <v>21600</v>
      </c>
    </row>
    <row r="16" spans="3:5" x14ac:dyDescent="0.4">
      <c r="C16" s="74" t="s">
        <v>88</v>
      </c>
      <c r="D16" s="78">
        <v>145150</v>
      </c>
      <c r="E16" s="79">
        <v>1127</v>
      </c>
    </row>
    <row r="17" spans="3:5" x14ac:dyDescent="0.4">
      <c r="C17" s="75" t="s">
        <v>89</v>
      </c>
      <c r="D17" s="80">
        <v>200680</v>
      </c>
      <c r="E17" s="81">
        <v>15851</v>
      </c>
    </row>
    <row r="18" spans="3:5" x14ac:dyDescent="0.4">
      <c r="C18" s="70" t="s">
        <v>90</v>
      </c>
      <c r="D18" s="68">
        <f>SUM(D6:D17)</f>
        <v>2596171</v>
      </c>
      <c r="E18" s="69">
        <f>SUM(E6:E17)</f>
        <v>325763</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内訳</vt:lpstr>
      <vt:lpstr>記載例</vt:lpstr>
      <vt:lpstr>使用電力量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2021-03-25T09:51:15Z</dcterms:modified>
</cp:coreProperties>
</file>