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 食文化担当\★若手料理人育成支援事業eoe\★ 料理コンテスト\R3\04募集要項等\"/>
    </mc:Choice>
  </mc:AlternateContent>
  <bookViews>
    <workbookView xWindow="0" yWindow="0" windowWidth="20490" windowHeight="7635"/>
  </bookViews>
  <sheets>
    <sheet name="別紙1" sheetId="1" r:id="rId1"/>
  </sheets>
  <definedNames>
    <definedName name="_xlnm.Print_Area" localSheetId="0">別紙1!$A$1:$N$60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41" i="1"/>
  <c r="P41" i="1" s="1"/>
  <c r="P42" i="1"/>
  <c r="P40" i="1"/>
  <c r="P38" i="1"/>
  <c r="P32" i="1"/>
  <c r="P30" i="1"/>
  <c r="O40" i="1"/>
  <c r="O39" i="1"/>
  <c r="P39" i="1" s="1"/>
  <c r="O38" i="1"/>
  <c r="O37" i="1"/>
  <c r="P37" i="1" s="1"/>
  <c r="O36" i="1"/>
  <c r="P36" i="1" s="1"/>
  <c r="O35" i="1"/>
  <c r="P35" i="1" s="1"/>
  <c r="O34" i="1"/>
  <c r="P34" i="1" s="1"/>
  <c r="O33" i="1"/>
  <c r="P33" i="1" s="1"/>
  <c r="O32" i="1"/>
  <c r="O31" i="1"/>
  <c r="P31" i="1" s="1"/>
  <c r="O30" i="1"/>
  <c r="O29" i="1"/>
  <c r="P29" i="1" s="1"/>
  <c r="O28" i="1"/>
  <c r="P28" i="1" s="1"/>
  <c r="O27" i="1"/>
  <c r="P27" i="1" s="1"/>
  <c r="O18" i="1"/>
  <c r="P18" i="1" s="1"/>
  <c r="O16" i="1"/>
  <c r="P16" i="1" s="1"/>
  <c r="T2" i="1" l="1"/>
  <c r="T3" i="1"/>
  <c r="T4" i="1"/>
  <c r="T5" i="1"/>
  <c r="O6" i="1"/>
  <c r="T6" i="1"/>
  <c r="T7" i="1"/>
  <c r="T8" i="1"/>
  <c r="T9" i="1"/>
  <c r="T10" i="1"/>
  <c r="T11" i="1"/>
  <c r="T12" i="1"/>
  <c r="T13" i="1"/>
  <c r="T14" i="1"/>
  <c r="T15" i="1"/>
  <c r="T16" i="1"/>
  <c r="T18" i="1"/>
  <c r="O19" i="1"/>
  <c r="P19" i="1" s="1"/>
  <c r="T19" i="1"/>
  <c r="T20" i="1"/>
  <c r="T21" i="1"/>
  <c r="O22" i="1"/>
  <c r="P22" i="1"/>
  <c r="T22" i="1"/>
  <c r="O23" i="1"/>
  <c r="P23" i="1" s="1"/>
  <c r="T23" i="1"/>
  <c r="T24" i="1"/>
  <c r="E25" i="1"/>
  <c r="T27" i="1" s="1"/>
  <c r="T25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7" i="1"/>
  <c r="T58" i="1"/>
  <c r="T59" i="1"/>
</calcChain>
</file>

<file path=xl/comments1.xml><?xml version="1.0" encoding="utf-8"?>
<comments xmlns="http://schemas.openxmlformats.org/spreadsheetml/2006/main">
  <authors>
    <author>新潟市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まだ新潟市内で出店・開業をしていない（開業予定）場合、必ず入力してください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新潟市内に開業予定でない場合、入力は不要です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まだ新潟市内で出店・開業をしていない（開業予定）場合、必ず入力してください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新潟市内に開業予定でない場合、入力は不要です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メニュー名：全角50文字まで
フリガナ：全角150字まで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全角50文字まで
記載内容を一般投票時に使用します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全角200文字まで
記載内容を一般投票時に使用します。
メニューの魅力が一般の方に伝わるよう、アピールポイントをご記入ください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数式が入っています。
原価と原価率を入力すると自動的に計算されます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・上から順番に、1行に対し1工程を書くようにしてください
・書ききれる文字数に調整してご記入ください
・行列の追加はレイアウト崩れ等の原因になるため、避けてください</t>
        </r>
      </text>
    </comment>
    <comment ref="C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新潟市:</t>
        </r>
        <r>
          <rPr>
            <sz val="9"/>
            <color indexed="81"/>
            <rFont val="MS P ゴシック"/>
            <family val="3"/>
            <charset val="128"/>
          </rPr>
          <t xml:space="preserve">
無帽・正面から撮影された胸より上の画像。
顔に影等がかからないようにしてください</t>
        </r>
      </text>
    </comment>
  </commentList>
</comments>
</file>

<file path=xl/sharedStrings.xml><?xml version="1.0" encoding="utf-8"?>
<sst xmlns="http://schemas.openxmlformats.org/spreadsheetml/2006/main" count="114" uniqueCount="111">
  <si>
    <t>※このQRコードはアクセス解析のためにCookieを使用しています。</t>
    <phoneticPr fontId="1"/>
  </si>
  <si>
    <t>工程16名称</t>
    <rPh sb="0" eb="2">
      <t>コウテイ</t>
    </rPh>
    <rPh sb="4" eb="6">
      <t>メイショウ</t>
    </rPh>
    <phoneticPr fontId="1"/>
  </si>
  <si>
    <t>https://www.city.niigata.lg.jp/business/shoku_hana/shokubunkasozo/youngchefcontest2021.html</t>
    <phoneticPr fontId="1"/>
  </si>
  <si>
    <t>工程15名称</t>
    <rPh sb="0" eb="2">
      <t>コウテイ</t>
    </rPh>
    <rPh sb="4" eb="6">
      <t>メイショウ</t>
    </rPh>
    <phoneticPr fontId="1"/>
  </si>
  <si>
    <t>【2021年11月30日(水曜)〆切】
　　新潟市公式サイト「新潟市若手料理人コンテスト2021」内
　「かんたん申込」よりご応募ください。</t>
    <rPh sb="5" eb="6">
      <t>ネン</t>
    </rPh>
    <rPh sb="8" eb="9">
      <t>ガツ</t>
    </rPh>
    <rPh sb="11" eb="12">
      <t>ニチ</t>
    </rPh>
    <rPh sb="13" eb="15">
      <t>スイヨウ</t>
    </rPh>
    <rPh sb="16" eb="18">
      <t>シメキリ</t>
    </rPh>
    <rPh sb="22" eb="25">
      <t>ニイガタシ</t>
    </rPh>
    <rPh sb="25" eb="27">
      <t>コウシキ</t>
    </rPh>
    <rPh sb="31" eb="34">
      <t>ニイガタシ</t>
    </rPh>
    <rPh sb="34" eb="39">
      <t>ワカテリョウリニン</t>
    </rPh>
    <rPh sb="49" eb="50">
      <t>ナイ</t>
    </rPh>
    <rPh sb="57" eb="59">
      <t>モウシコミ</t>
    </rPh>
    <rPh sb="63" eb="65">
      <t>オウボ</t>
    </rPh>
    <phoneticPr fontId="1"/>
  </si>
  <si>
    <t>工程14名称</t>
    <rPh sb="0" eb="2">
      <t>コウテイ</t>
    </rPh>
    <rPh sb="4" eb="6">
      <t>メイショウ</t>
    </rPh>
    <phoneticPr fontId="1"/>
  </si>
  <si>
    <t>送付先</t>
    <rPh sb="0" eb="3">
      <t>ソウフサキ</t>
    </rPh>
    <phoneticPr fontId="1"/>
  </si>
  <si>
    <t>工程12名称</t>
    <rPh sb="0" eb="2">
      <t>コウテイ</t>
    </rPh>
    <rPh sb="4" eb="6">
      <t>メイショウ</t>
    </rPh>
    <phoneticPr fontId="1"/>
  </si>
  <si>
    <t>工程11名称</t>
    <rPh sb="0" eb="2">
      <t>コウテイ</t>
    </rPh>
    <rPh sb="4" eb="6">
      <t>メイショウ</t>
    </rPh>
    <phoneticPr fontId="1"/>
  </si>
  <si>
    <t>工程10名称</t>
    <rPh sb="0" eb="2">
      <t>コウテイ</t>
    </rPh>
    <rPh sb="4" eb="6">
      <t>メイショウ</t>
    </rPh>
    <phoneticPr fontId="1"/>
  </si>
  <si>
    <t>工程9名称</t>
    <rPh sb="0" eb="2">
      <t>コウテイ</t>
    </rPh>
    <rPh sb="3" eb="5">
      <t>メイショウ</t>
    </rPh>
    <phoneticPr fontId="1"/>
  </si>
  <si>
    <t>受賞料理を自店のメニューとして3か月程度提供できますか？</t>
    <rPh sb="0" eb="2">
      <t>ジュショウ</t>
    </rPh>
    <rPh sb="2" eb="4">
      <t>リョウリ</t>
    </rPh>
    <rPh sb="5" eb="7">
      <t>ジテン</t>
    </rPh>
    <rPh sb="17" eb="18">
      <t>ゲツ</t>
    </rPh>
    <rPh sb="18" eb="20">
      <t>テイド</t>
    </rPh>
    <rPh sb="20" eb="22">
      <t>テイキョウ</t>
    </rPh>
    <phoneticPr fontId="1"/>
  </si>
  <si>
    <t>工程8名称</t>
    <rPh sb="0" eb="2">
      <t>コウテイ</t>
    </rPh>
    <rPh sb="3" eb="5">
      <t>メイショウ</t>
    </rPh>
    <phoneticPr fontId="1"/>
  </si>
  <si>
    <t>2022年1月25日（火曜）の最終審査会(1月6日(木曜)の説明会含む)に参加できますか？</t>
    <rPh sb="6" eb="7">
      <t>ガツ</t>
    </rPh>
    <rPh sb="9" eb="10">
      <t>ニチ</t>
    </rPh>
    <rPh sb="11" eb="13">
      <t>カヨウ</t>
    </rPh>
    <rPh sb="15" eb="17">
      <t>サイシュウ</t>
    </rPh>
    <rPh sb="17" eb="20">
      <t>シンサカイ</t>
    </rPh>
    <rPh sb="22" eb="23">
      <t>ガツ</t>
    </rPh>
    <rPh sb="24" eb="25">
      <t>ニチ</t>
    </rPh>
    <rPh sb="26" eb="28">
      <t>モクヨウ</t>
    </rPh>
    <rPh sb="30" eb="33">
      <t>セツメイカイ</t>
    </rPh>
    <rPh sb="33" eb="34">
      <t>フク</t>
    </rPh>
    <rPh sb="37" eb="39">
      <t>サンカ</t>
    </rPh>
    <phoneticPr fontId="1"/>
  </si>
  <si>
    <t>工程7名称</t>
    <rPh sb="0" eb="2">
      <t>コウテイ</t>
    </rPh>
    <rPh sb="3" eb="5">
      <t>メイショウ</t>
    </rPh>
    <phoneticPr fontId="1"/>
  </si>
  <si>
    <t>当コンテストへの参加に、代表者(オーナーまたは店長)の了承を得ていますか？</t>
    <rPh sb="0" eb="1">
      <t>トウ</t>
    </rPh>
    <rPh sb="8" eb="10">
      <t>サンカ</t>
    </rPh>
    <rPh sb="12" eb="15">
      <t>ダイヒョウシャ</t>
    </rPh>
    <rPh sb="23" eb="25">
      <t>テンチョウ</t>
    </rPh>
    <rPh sb="27" eb="29">
      <t>リョウショウ</t>
    </rPh>
    <rPh sb="30" eb="31">
      <t>エ</t>
    </rPh>
    <phoneticPr fontId="1"/>
  </si>
  <si>
    <t>工程6名称</t>
    <rPh sb="0" eb="2">
      <t>コウテイ</t>
    </rPh>
    <rPh sb="3" eb="5">
      <t>メイショウ</t>
    </rPh>
    <phoneticPr fontId="1"/>
  </si>
  <si>
    <t>市内飲食店・宿泊施設等に勤務中、または今後就業（開業を含む）意向がありますか？</t>
    <rPh sb="0" eb="2">
      <t>シナイ</t>
    </rPh>
    <rPh sb="2" eb="4">
      <t>インショク</t>
    </rPh>
    <rPh sb="4" eb="5">
      <t>テン</t>
    </rPh>
    <rPh sb="6" eb="8">
      <t>シュクハク</t>
    </rPh>
    <rPh sb="8" eb="10">
      <t>シセツ</t>
    </rPh>
    <rPh sb="10" eb="11">
      <t>トウ</t>
    </rPh>
    <rPh sb="12" eb="14">
      <t>キンム</t>
    </rPh>
    <rPh sb="14" eb="15">
      <t>チュウ</t>
    </rPh>
    <rPh sb="19" eb="21">
      <t>コンゴ</t>
    </rPh>
    <rPh sb="21" eb="23">
      <t>シュウギョウ</t>
    </rPh>
    <rPh sb="24" eb="26">
      <t>カイギョウ</t>
    </rPh>
    <rPh sb="27" eb="28">
      <t>フク</t>
    </rPh>
    <rPh sb="30" eb="32">
      <t>イコウ</t>
    </rPh>
    <phoneticPr fontId="1"/>
  </si>
  <si>
    <t>工程5名称</t>
    <rPh sb="0" eb="2">
      <t>コウテイ</t>
    </rPh>
    <rPh sb="3" eb="5">
      <t>メイショウ</t>
    </rPh>
    <phoneticPr fontId="1"/>
  </si>
  <si>
    <t>2021年1月1日時点で36歳以下ですか？</t>
    <rPh sb="6" eb="7">
      <t>ガツ</t>
    </rPh>
    <rPh sb="8" eb="9">
      <t>ニチ</t>
    </rPh>
    <rPh sb="9" eb="11">
      <t>ジテン</t>
    </rPh>
    <rPh sb="14" eb="15">
      <t>サイ</t>
    </rPh>
    <rPh sb="15" eb="17">
      <t>イカ</t>
    </rPh>
    <phoneticPr fontId="1"/>
  </si>
  <si>
    <t>工程4名称</t>
    <rPh sb="0" eb="2">
      <t>コウテイ</t>
    </rPh>
    <rPh sb="3" eb="5">
      <t>メイショウ</t>
    </rPh>
    <phoneticPr fontId="1"/>
  </si>
  <si>
    <t>工程3名称</t>
    <rPh sb="0" eb="2">
      <t>コウテイ</t>
    </rPh>
    <rPh sb="3" eb="5">
      <t>メイショウ</t>
    </rPh>
    <phoneticPr fontId="1"/>
  </si>
  <si>
    <t>工程2名称</t>
    <rPh sb="0" eb="2">
      <t>コウテイ</t>
    </rPh>
    <rPh sb="3" eb="5">
      <t>メイショウ</t>
    </rPh>
    <phoneticPr fontId="1"/>
  </si>
  <si>
    <t>名称・確認事項</t>
    <rPh sb="0" eb="2">
      <t>メイショウ</t>
    </rPh>
    <rPh sb="3" eb="5">
      <t>カクニン</t>
    </rPh>
    <rPh sb="5" eb="7">
      <t>ジコウ</t>
    </rPh>
    <phoneticPr fontId="1"/>
  </si>
  <si>
    <t>はいの場合✓</t>
    <rPh sb="3" eb="5">
      <t>バアイ</t>
    </rPh>
    <phoneticPr fontId="1"/>
  </si>
  <si>
    <t>工程1名称</t>
    <rPh sb="0" eb="2">
      <t>コウテイ</t>
    </rPh>
    <rPh sb="3" eb="5">
      <t>メイショウ</t>
    </rPh>
    <phoneticPr fontId="1"/>
  </si>
  <si>
    <t>別添資料・提出前のチェックリスト</t>
    <rPh sb="0" eb="2">
      <t>ベッテン</t>
    </rPh>
    <rPh sb="2" eb="4">
      <t>シリョウ</t>
    </rPh>
    <rPh sb="5" eb="7">
      <t>テイシュツ</t>
    </rPh>
    <rPh sb="7" eb="8">
      <t>マエ</t>
    </rPh>
    <phoneticPr fontId="1"/>
  </si>
  <si>
    <t>工程16内容</t>
    <rPh sb="0" eb="2">
      <t>コウテイ</t>
    </rPh>
    <rPh sb="4" eb="6">
      <t>ナイヨウ</t>
    </rPh>
    <phoneticPr fontId="1"/>
  </si>
  <si>
    <t>工程15内容</t>
    <rPh sb="0" eb="2">
      <t>コウテイ</t>
    </rPh>
    <rPh sb="4" eb="6">
      <t>ナイヨウ</t>
    </rPh>
    <phoneticPr fontId="1"/>
  </si>
  <si>
    <t>工程14内容</t>
    <rPh sb="0" eb="2">
      <t>コウテイ</t>
    </rPh>
    <rPh sb="4" eb="6">
      <t>ナイヨウ</t>
    </rPh>
    <phoneticPr fontId="1"/>
  </si>
  <si>
    <t>工程13内容</t>
    <rPh sb="0" eb="2">
      <t>コウテイ</t>
    </rPh>
    <rPh sb="4" eb="6">
      <t>ナイヨウ</t>
    </rPh>
    <phoneticPr fontId="1"/>
  </si>
  <si>
    <t>工程12内容</t>
    <rPh sb="0" eb="2">
      <t>コウテイ</t>
    </rPh>
    <rPh sb="4" eb="6">
      <t>ナイヨウ</t>
    </rPh>
    <phoneticPr fontId="1"/>
  </si>
  <si>
    <t>工程11内容</t>
    <rPh sb="0" eb="2">
      <t>コウテイ</t>
    </rPh>
    <rPh sb="4" eb="6">
      <t>ナイヨウ</t>
    </rPh>
    <phoneticPr fontId="1"/>
  </si>
  <si>
    <t>工程10内容</t>
    <rPh sb="0" eb="2">
      <t>コウテイ</t>
    </rPh>
    <rPh sb="4" eb="6">
      <t>ナイヨウ</t>
    </rPh>
    <phoneticPr fontId="1"/>
  </si>
  <si>
    <t>工程9内容</t>
    <rPh sb="0" eb="2">
      <t>コウテイ</t>
    </rPh>
    <rPh sb="3" eb="5">
      <t>ナイヨウ</t>
    </rPh>
    <phoneticPr fontId="1"/>
  </si>
  <si>
    <t>工程8内容</t>
    <rPh sb="0" eb="2">
      <t>コウテイ</t>
    </rPh>
    <rPh sb="3" eb="5">
      <t>ナイヨウ</t>
    </rPh>
    <phoneticPr fontId="1"/>
  </si>
  <si>
    <t>工程7内容</t>
    <rPh sb="0" eb="2">
      <t>コウテイ</t>
    </rPh>
    <rPh sb="3" eb="5">
      <t>ナイヨウ</t>
    </rPh>
    <phoneticPr fontId="1"/>
  </si>
  <si>
    <t>工程6内容</t>
    <rPh sb="0" eb="2">
      <t>コウテイ</t>
    </rPh>
    <rPh sb="3" eb="5">
      <t>ナイヨウ</t>
    </rPh>
    <phoneticPr fontId="1"/>
  </si>
  <si>
    <t>工程5内容</t>
    <rPh sb="0" eb="2">
      <t>コウテイ</t>
    </rPh>
    <rPh sb="3" eb="5">
      <t>ナイヨウ</t>
    </rPh>
    <phoneticPr fontId="1"/>
  </si>
  <si>
    <t>工程4内容</t>
    <rPh sb="0" eb="2">
      <t>コウテイ</t>
    </rPh>
    <rPh sb="3" eb="5">
      <t>ナイヨウ</t>
    </rPh>
    <phoneticPr fontId="1"/>
  </si>
  <si>
    <t>工程3内容</t>
    <rPh sb="0" eb="2">
      <t>コウテイ</t>
    </rPh>
    <rPh sb="3" eb="5">
      <t>ナイヨウ</t>
    </rPh>
    <phoneticPr fontId="1"/>
  </si>
  <si>
    <t>工程2内容</t>
    <rPh sb="0" eb="2">
      <t>コウテイ</t>
    </rPh>
    <rPh sb="3" eb="5">
      <t>ナイヨウ</t>
    </rPh>
    <phoneticPr fontId="1"/>
  </si>
  <si>
    <t>工程1内容</t>
    <rPh sb="0" eb="2">
      <t>コウテイ</t>
    </rPh>
    <rPh sb="3" eb="5">
      <t>ナイヨウ</t>
    </rPh>
    <phoneticPr fontId="1"/>
  </si>
  <si>
    <t>売価</t>
    <rPh sb="0" eb="2">
      <t>バイカ</t>
    </rPh>
    <phoneticPr fontId="1"/>
  </si>
  <si>
    <t>原価率</t>
    <rPh sb="0" eb="2">
      <t>ゲンカ</t>
    </rPh>
    <rPh sb="2" eb="3">
      <t>リツ</t>
    </rPh>
    <phoneticPr fontId="1"/>
  </si>
  <si>
    <t>順番</t>
    <rPh sb="0" eb="2">
      <t>ジュンバン</t>
    </rPh>
    <phoneticPr fontId="1"/>
  </si>
  <si>
    <t>原価</t>
    <rPh sb="0" eb="2">
      <t>ゲンカ</t>
    </rPh>
    <phoneticPr fontId="1"/>
  </si>
  <si>
    <t>アピールポイント詳細</t>
    <rPh sb="8" eb="10">
      <t>ショウサイ</t>
    </rPh>
    <phoneticPr fontId="1"/>
  </si>
  <si>
    <t>売価(税別)</t>
    <rPh sb="0" eb="2">
      <t>バイカ</t>
    </rPh>
    <rPh sb="3" eb="5">
      <t>ゼイベツ</t>
    </rPh>
    <phoneticPr fontId="1"/>
  </si>
  <si>
    <t>原価率(%)</t>
    <rPh sb="0" eb="2">
      <t>ゲンカ</t>
    </rPh>
    <rPh sb="2" eb="3">
      <t>リツ</t>
    </rPh>
    <phoneticPr fontId="1"/>
  </si>
  <si>
    <t>原価(円)</t>
    <rPh sb="0" eb="2">
      <t>ゲンカ</t>
    </rPh>
    <rPh sb="3" eb="4">
      <t>エン</t>
    </rPh>
    <phoneticPr fontId="1"/>
  </si>
  <si>
    <t>アピールポイント概要</t>
    <rPh sb="8" eb="10">
      <t>ガイヨウ</t>
    </rPh>
    <phoneticPr fontId="1"/>
  </si>
  <si>
    <t>詳細</t>
    <rPh sb="0" eb="2">
      <t>ショウサイ</t>
    </rPh>
    <phoneticPr fontId="1"/>
  </si>
  <si>
    <t>その他の食材</t>
    <rPh sb="2" eb="3">
      <t>タ</t>
    </rPh>
    <rPh sb="4" eb="6">
      <t>ショクザイ</t>
    </rPh>
    <phoneticPr fontId="1"/>
  </si>
  <si>
    <t>概要</t>
    <rPh sb="0" eb="2">
      <t>ガイヨウ</t>
    </rPh>
    <phoneticPr fontId="1"/>
  </si>
  <si>
    <t>米種類</t>
    <rPh sb="0" eb="1">
      <t>コメ</t>
    </rPh>
    <rPh sb="1" eb="3">
      <t>シュルイ</t>
    </rPh>
    <phoneticPr fontId="1"/>
  </si>
  <si>
    <t>メニュー名かな含む</t>
    <rPh sb="4" eb="5">
      <t>メイ</t>
    </rPh>
    <rPh sb="7" eb="8">
      <t>フク</t>
    </rPh>
    <phoneticPr fontId="1"/>
  </si>
  <si>
    <t>その他の食材、調味料などの情報</t>
    <rPh sb="2" eb="3">
      <t>タ</t>
    </rPh>
    <rPh sb="4" eb="6">
      <t>ショクザイ</t>
    </rPh>
    <rPh sb="7" eb="10">
      <t>チョウミリョウ</t>
    </rPh>
    <rPh sb="13" eb="15">
      <t>ジョウホウ</t>
    </rPh>
    <phoneticPr fontId="1"/>
  </si>
  <si>
    <t>自己アピール</t>
    <rPh sb="0" eb="2">
      <t>ジコ</t>
    </rPh>
    <phoneticPr fontId="1"/>
  </si>
  <si>
    <t>新潟米の
種類
および
情報</t>
    <rPh sb="0" eb="2">
      <t>ニイガタ</t>
    </rPh>
    <rPh sb="2" eb="3">
      <t>マイ</t>
    </rPh>
    <rPh sb="5" eb="7">
      <t>シュルイ</t>
    </rPh>
    <rPh sb="12" eb="14">
      <t>ジョウホウ</t>
    </rPh>
    <phoneticPr fontId="1"/>
  </si>
  <si>
    <t>使用食材</t>
    <rPh sb="0" eb="2">
      <t>シヨウ</t>
    </rPh>
    <rPh sb="2" eb="4">
      <t>ショクザイ</t>
    </rPh>
    <phoneticPr fontId="1"/>
  </si>
  <si>
    <t>経歴</t>
    <rPh sb="0" eb="2">
      <t>ケイレキ</t>
    </rPh>
    <phoneticPr fontId="1"/>
  </si>
  <si>
    <t>開業予定店舗名</t>
    <rPh sb="0" eb="2">
      <t>カイギョウ</t>
    </rPh>
    <rPh sb="2" eb="4">
      <t>ヨテイ</t>
    </rPh>
    <rPh sb="4" eb="6">
      <t>テンポ</t>
    </rPh>
    <rPh sb="6" eb="7">
      <t>メイ</t>
    </rPh>
    <phoneticPr fontId="1"/>
  </si>
  <si>
    <t>出店就業予定地</t>
    <rPh sb="0" eb="2">
      <t>シュッテン</t>
    </rPh>
    <rPh sb="2" eb="4">
      <t>シュウギョウ</t>
    </rPh>
    <rPh sb="4" eb="7">
      <t>ヨテイチ</t>
    </rPh>
    <phoneticPr fontId="1"/>
  </si>
  <si>
    <t>店舗tel</t>
    <rPh sb="0" eb="2">
      <t>テンポ</t>
    </rPh>
    <phoneticPr fontId="1"/>
  </si>
  <si>
    <t>応募者情報②・メニュー情報</t>
    <rPh sb="11" eb="13">
      <t>ジョウホウ</t>
    </rPh>
    <phoneticPr fontId="1"/>
  </si>
  <si>
    <t>店舗住所</t>
    <rPh sb="0" eb="2">
      <t>テンポ</t>
    </rPh>
    <rPh sb="2" eb="4">
      <t>ジュウショ</t>
    </rPh>
    <phoneticPr fontId="1"/>
  </si>
  <si>
    <t>開業予定
店舗名</t>
    <rPh sb="0" eb="2">
      <t>カイギョウ</t>
    </rPh>
    <rPh sb="2" eb="4">
      <t>ヨテイ</t>
    </rPh>
    <rPh sb="5" eb="7">
      <t>テンポ</t>
    </rPh>
    <rPh sb="7" eb="8">
      <t>メイ</t>
    </rPh>
    <phoneticPr fontId="1"/>
  </si>
  <si>
    <t>出店・就業予定地</t>
    <rPh sb="0" eb="2">
      <t>シュッテン</t>
    </rPh>
    <rPh sb="3" eb="5">
      <t>シュウギョウ</t>
    </rPh>
    <rPh sb="5" eb="8">
      <t>ヨテイチ</t>
    </rPh>
    <phoneticPr fontId="1"/>
  </si>
  <si>
    <t>TEL</t>
    <phoneticPr fontId="1"/>
  </si>
  <si>
    <t>代表者かな</t>
    <rPh sb="0" eb="3">
      <t>ダイヒョウシャ</t>
    </rPh>
    <phoneticPr fontId="1"/>
  </si>
  <si>
    <t>勤務先
住所</t>
    <rPh sb="0" eb="3">
      <t>キンムサキ</t>
    </rPh>
    <phoneticPr fontId="1"/>
  </si>
  <si>
    <t>代表者</t>
    <rPh sb="0" eb="3">
      <t>ダイヒョウシャ</t>
    </rPh>
    <phoneticPr fontId="1"/>
  </si>
  <si>
    <t>店舗名かな</t>
    <rPh sb="0" eb="2">
      <t>テンポ</t>
    </rPh>
    <rPh sb="2" eb="3">
      <t>メイ</t>
    </rPh>
    <phoneticPr fontId="1"/>
  </si>
  <si>
    <t>西蒲区</t>
    <rPh sb="0" eb="3">
      <t>ニシカンク</t>
    </rPh>
    <phoneticPr fontId="1"/>
  </si>
  <si>
    <r>
      <rPr>
        <sz val="6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2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代表者
氏名</t>
    </r>
    <rPh sb="5" eb="8">
      <t>ダイヒョウシャ</t>
    </rPh>
    <rPh sb="9" eb="11">
      <t>シメイ</t>
    </rPh>
    <phoneticPr fontId="1"/>
  </si>
  <si>
    <t>店舗名</t>
    <rPh sb="0" eb="2">
      <t>テンポ</t>
    </rPh>
    <rPh sb="2" eb="3">
      <t>メイ</t>
    </rPh>
    <phoneticPr fontId="1"/>
  </si>
  <si>
    <t>西区</t>
    <rPh sb="0" eb="2">
      <t>ニシク</t>
    </rPh>
    <phoneticPr fontId="1"/>
  </si>
  <si>
    <t>e-mail</t>
    <phoneticPr fontId="1"/>
  </si>
  <si>
    <t>南区</t>
    <rPh sb="0" eb="2">
      <t>ミナミク</t>
    </rPh>
    <phoneticPr fontId="1"/>
  </si>
  <si>
    <t>E-mail</t>
    <phoneticPr fontId="1"/>
  </si>
  <si>
    <t>tel</t>
    <phoneticPr fontId="1"/>
  </si>
  <si>
    <t>秋葉区</t>
    <rPh sb="0" eb="3">
      <t>アキハク</t>
    </rPh>
    <phoneticPr fontId="1"/>
  </si>
  <si>
    <t>住所</t>
    <phoneticPr fontId="1"/>
  </si>
  <si>
    <t>住所</t>
    <rPh sb="0" eb="2">
      <t>ジュウショ</t>
    </rPh>
    <phoneticPr fontId="1"/>
  </si>
  <si>
    <t>江南区</t>
    <rPh sb="0" eb="3">
      <t>コウナンク</t>
    </rPh>
    <phoneticPr fontId="1"/>
  </si>
  <si>
    <t>生年月日</t>
    <rPh sb="0" eb="4">
      <t>セイネンガッピ</t>
    </rPh>
    <phoneticPr fontId="1"/>
  </si>
  <si>
    <t>中央区</t>
    <rPh sb="0" eb="3">
      <t>チュウオウク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</si>
  <si>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</si>
  <si>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</si>
  <si>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r>
      <rPr>
        <sz val="6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2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氏名</t>
    </r>
    <rPh sb="5" eb="7">
      <t>シメイ</t>
    </rPh>
    <phoneticPr fontId="1"/>
  </si>
  <si>
    <t>東区</t>
    <rPh sb="0" eb="2">
      <t>ヒガシク</t>
    </rPh>
    <phoneticPr fontId="1"/>
  </si>
  <si>
    <t>応募者情報①</t>
    <rPh sb="0" eb="3">
      <t>オウボシャ</t>
    </rPh>
    <rPh sb="3" eb="5">
      <t>ジョウホウ</t>
    </rPh>
    <phoneticPr fontId="1"/>
  </si>
  <si>
    <t>氏名かな</t>
    <rPh sb="0" eb="2">
      <t>シメイ</t>
    </rPh>
    <phoneticPr fontId="1"/>
  </si>
  <si>
    <t>北区</t>
    <rPh sb="0" eb="2">
      <t>キタク</t>
    </rPh>
    <phoneticPr fontId="1"/>
  </si>
  <si>
    <t>新潟市若手料理人コンテスト2021 エントリーシート</t>
    <rPh sb="0" eb="8">
      <t>ニイガタシワカテリョウリニン</t>
    </rPh>
    <phoneticPr fontId="1"/>
  </si>
  <si>
    <t>氏名</t>
    <rPh sb="0" eb="2">
      <t>シメイ</t>
    </rPh>
    <phoneticPr fontId="1"/>
  </si>
  <si>
    <t>ID</t>
    <phoneticPr fontId="1"/>
  </si>
  <si>
    <t>別紙1</t>
    <rPh sb="0" eb="2">
      <t>ベッシ</t>
    </rPh>
    <phoneticPr fontId="1"/>
  </si>
  <si>
    <r>
      <rPr>
        <sz val="6"/>
        <color theme="1"/>
        <rFont val="ＭＳ ゴシック"/>
        <family val="3"/>
        <charset val="128"/>
      </rPr>
      <t>(フリガナをつける)</t>
    </r>
    <r>
      <rPr>
        <sz val="11"/>
        <color theme="1"/>
        <rFont val="ＭＳ ゴシック"/>
        <family val="2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応募メニュー名</t>
    </r>
    <rPh sb="11" eb="13">
      <t>オウボ</t>
    </rPh>
    <rPh sb="17" eb="18">
      <t>メイ</t>
    </rPh>
    <phoneticPr fontId="1"/>
  </si>
  <si>
    <t>経歴(500文字以下)</t>
    <rPh sb="0" eb="2">
      <t>ケイレキ</t>
    </rPh>
    <rPh sb="6" eb="10">
      <t>モジイカ</t>
    </rPh>
    <phoneticPr fontId="1"/>
  </si>
  <si>
    <t>本コンテストの参加動機・自己アピール(500文字以下)</t>
    <rPh sb="0" eb="1">
      <t>ホン</t>
    </rPh>
    <rPh sb="7" eb="9">
      <t>サンカ</t>
    </rPh>
    <rPh sb="9" eb="11">
      <t>ドウキ</t>
    </rPh>
    <rPh sb="12" eb="14">
      <t>ジコ</t>
    </rPh>
    <rPh sb="22" eb="26">
      <t>モジイカ</t>
    </rPh>
    <phoneticPr fontId="1"/>
  </si>
  <si>
    <t>作り方(1600文字以下)</t>
    <rPh sb="8" eb="10">
      <t>モジ</t>
    </rPh>
    <rPh sb="10" eb="12">
      <t>イカ</t>
    </rPh>
    <phoneticPr fontId="1"/>
  </si>
  <si>
    <t>店舗情報（開業・就業予定を含む）</t>
    <rPh sb="0" eb="2">
      <t>テンポ</t>
    </rPh>
    <rPh sb="2" eb="4">
      <t>ジョウホウ</t>
    </rPh>
    <rPh sb="5" eb="7">
      <t>カイギョウ</t>
    </rPh>
    <rPh sb="8" eb="10">
      <t>シュウギョウ</t>
    </rPh>
    <rPh sb="10" eb="12">
      <t>ヨテイ</t>
    </rPh>
    <rPh sb="13" eb="14">
      <t>フク</t>
    </rPh>
    <phoneticPr fontId="1"/>
  </si>
  <si>
    <r>
      <rPr>
        <sz val="6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2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勤務先
店舗名</t>
    </r>
    <rPh sb="5" eb="7">
      <t>キンム</t>
    </rPh>
    <rPh sb="7" eb="8">
      <t>サキ</t>
    </rPh>
    <rPh sb="9" eb="11">
      <t>テンポ</t>
    </rPh>
    <rPh sb="11" eb="12">
      <t>メイ</t>
    </rPh>
    <phoneticPr fontId="1"/>
  </si>
  <si>
    <t>メニューのアピールポイント(ファイナリストに選出された場合、一般投票に使用します)</t>
    <rPh sb="22" eb="24">
      <t>センシュツ</t>
    </rPh>
    <rPh sb="27" eb="29">
      <t>バアイ</t>
    </rPh>
    <rPh sb="30" eb="32">
      <t>イッパン</t>
    </rPh>
    <rPh sb="32" eb="34">
      <t>トウヒョウ</t>
    </rPh>
    <rPh sb="35" eb="37">
      <t>シヨウ</t>
    </rPh>
    <phoneticPr fontId="1"/>
  </si>
  <si>
    <t>料理写真、顔写真をそれぞれ1枚ずつ用意しましたか？（横長必須。ファイナリストに選出された場合、一般投票用の素材として使用します）</t>
    <rPh sb="0" eb="2">
      <t>リョウリ</t>
    </rPh>
    <rPh sb="2" eb="4">
      <t>シャシン</t>
    </rPh>
    <rPh sb="5" eb="6">
      <t>カオ</t>
    </rPh>
    <rPh sb="6" eb="8">
      <t>シャシン</t>
    </rPh>
    <rPh sb="14" eb="15">
      <t>マイ</t>
    </rPh>
    <rPh sb="17" eb="19">
      <t>ヨウイ</t>
    </rPh>
    <phoneticPr fontId="1"/>
  </si>
  <si>
    <t>上記写真をアップロードする手順は確認しましたか？</t>
    <rPh sb="0" eb="2">
      <t>ジョウキ</t>
    </rPh>
    <rPh sb="2" eb="4">
      <t>シャシン</t>
    </rPh>
    <rPh sb="13" eb="15">
      <t>テジュン</t>
    </rPh>
    <rPh sb="16" eb="18">
      <t>カクニン</t>
    </rPh>
    <phoneticPr fontId="1"/>
  </si>
  <si>
    <t>市が行う食関連事業にお声掛けさせて頂く場合、ご協力いただけますか？</t>
    <rPh sb="0" eb="1">
      <t>シ</t>
    </rPh>
    <rPh sb="2" eb="3">
      <t>オコナ</t>
    </rPh>
    <rPh sb="4" eb="5">
      <t>ショク</t>
    </rPh>
    <rPh sb="5" eb="7">
      <t>カンレン</t>
    </rPh>
    <rPh sb="7" eb="9">
      <t>ジギョウ</t>
    </rPh>
    <rPh sb="11" eb="12">
      <t>コエ</t>
    </rPh>
    <rPh sb="12" eb="13">
      <t>ガ</t>
    </rPh>
    <rPh sb="17" eb="18">
      <t>イタダ</t>
    </rPh>
    <rPh sb="19" eb="21">
      <t>バアイ</t>
    </rPh>
    <rPh sb="23" eb="25">
      <t>キョウリョク</t>
    </rPh>
    <phoneticPr fontId="1"/>
  </si>
  <si>
    <t>市が行うコンテストのプロモーションへご協力いただけますか？</t>
    <rPh sb="0" eb="1">
      <t>シ</t>
    </rPh>
    <rPh sb="2" eb="3">
      <t>オコナ</t>
    </rPh>
    <rPh sb="19" eb="21">
      <t>キョウリョク</t>
    </rPh>
    <phoneticPr fontId="1"/>
  </si>
  <si>
    <t>記載のEメールアドレス等へ、今後市からの食に関する情報をお送りしてもよろしいですか？</t>
    <rPh sb="0" eb="2">
      <t>キサイ</t>
    </rPh>
    <rPh sb="11" eb="12">
      <t>トウ</t>
    </rPh>
    <rPh sb="14" eb="16">
      <t>コンゴ</t>
    </rPh>
    <rPh sb="16" eb="17">
      <t>シ</t>
    </rPh>
    <rPh sb="20" eb="21">
      <t>ショク</t>
    </rPh>
    <rPh sb="22" eb="23">
      <t>カン</t>
    </rPh>
    <rPh sb="25" eb="27">
      <t>ジョウホウ</t>
    </rPh>
    <rPh sb="29" eb="3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</si>
</sst>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&quot;円&quot;;[Red]\(#,##0\)&quot;円&quot;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6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Fill="1" applyAlignment="1">
      <alignment shrinkToFit="1"/>
    </xf>
    <xf numFmtId="0" fontId="0" fillId="0" borderId="0" xfId="0" applyBorder="1">
      <alignment vertical="center"/>
    </xf>
    <xf numFmtId="0" fontId="0" fillId="0" borderId="0" xfId="0" applyFill="1" applyAlignment="1"/>
    <xf numFmtId="0" fontId="2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left" vertical="top" indent="2"/>
    </xf>
    <xf numFmtId="0" fontId="0" fillId="0" borderId="4" xfId="0" applyFill="1" applyBorder="1" applyAlignment="1"/>
    <xf numFmtId="0" fontId="0" fillId="0" borderId="0" xfId="0" applyFill="1" applyBorder="1" applyAlignment="1"/>
    <xf numFmtId="0" fontId="3" fillId="0" borderId="5" xfId="0" applyFont="1" applyFill="1" applyBorder="1" applyAlignment="1">
      <alignment horizontal="left" indent="2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6" fillId="2" borderId="29" xfId="0" applyFont="1" applyFill="1" applyBorder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9" fontId="0" fillId="0" borderId="0" xfId="0" applyNumberFormat="1" applyAlignment="1">
      <alignment vertical="center" shrinkToFit="1"/>
    </xf>
    <xf numFmtId="0" fontId="6" fillId="2" borderId="28" xfId="0" applyFont="1" applyFill="1" applyBorder="1" applyAlignment="1">
      <alignment horizontal="left" vertical="center"/>
    </xf>
    <xf numFmtId="0" fontId="0" fillId="2" borderId="40" xfId="0" applyFill="1" applyBorder="1" applyAlignment="1">
      <alignment vertical="center" textRotation="255"/>
    </xf>
    <xf numFmtId="0" fontId="7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2" borderId="43" xfId="0" applyFont="1" applyFill="1" applyBorder="1" applyAlignment="1">
      <alignment horizontal="center" vertical="center" wrapText="1" shrinkToFit="1"/>
    </xf>
    <xf numFmtId="0" fontId="6" fillId="2" borderId="4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0" fillId="0" borderId="40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/>
    <xf numFmtId="0" fontId="0" fillId="0" borderId="10" xfId="0" applyBorder="1">
      <alignment vertical="center"/>
    </xf>
    <xf numFmtId="0" fontId="3" fillId="0" borderId="11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6" fillId="2" borderId="40" xfId="0" applyFont="1" applyFill="1" applyBorder="1" applyAlignment="1">
      <alignment horizontal="center" vertical="center" textRotation="255"/>
    </xf>
    <xf numFmtId="0" fontId="7" fillId="2" borderId="40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indent="1" shrinkToFit="1"/>
    </xf>
    <xf numFmtId="0" fontId="4" fillId="0" borderId="23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 textRotation="255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8" xfId="0" applyFont="1" applyFill="1" applyBorder="1" applyAlignment="1">
      <alignment horizontal="left" wrapText="1" indent="1"/>
    </xf>
    <xf numFmtId="0" fontId="2" fillId="0" borderId="7" xfId="0" applyFont="1" applyFill="1" applyBorder="1" applyAlignment="1">
      <alignment horizontal="left" wrapText="1" inden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0" fillId="0" borderId="40" xfId="0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176" fontId="0" fillId="0" borderId="38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textRotation="255"/>
    </xf>
    <xf numFmtId="0" fontId="7" fillId="2" borderId="45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14" fontId="0" fillId="0" borderId="53" xfId="0" applyNumberForma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45477</xdr:colOff>
      <xdr:row>1</xdr:row>
      <xdr:rowOff>41636</xdr:rowOff>
    </xdr:from>
    <xdr:ext cx="2385268" cy="100027"/>
    <xdr:sp macro="" textlink="">
      <xdr:nvSpPr>
        <xdr:cNvPr id="2" name="テキスト ボックス 1"/>
        <xdr:cNvSpPr txBox="1"/>
      </xdr:nvSpPr>
      <xdr:spPr>
        <a:xfrm>
          <a:off x="45477" y="213086"/>
          <a:ext cx="2385268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太枠の中をご記入ください（ここには何も記載しないでください）</a:t>
          </a:r>
        </a:p>
      </xdr:txBody>
    </xdr:sp>
    <xdr:clientData/>
  </xdr:oneCellAnchor>
  <xdr:oneCellAnchor>
    <xdr:from>
      <xdr:col>8</xdr:col>
      <xdr:colOff>93859</xdr:colOff>
      <xdr:row>23</xdr:row>
      <xdr:rowOff>223917</xdr:rowOff>
    </xdr:from>
    <xdr:ext cx="1933478" cy="563616"/>
    <xdr:sp macro="" textlink="">
      <xdr:nvSpPr>
        <xdr:cNvPr id="3" name="テキスト ボックス 2"/>
        <xdr:cNvSpPr txBox="1"/>
      </xdr:nvSpPr>
      <xdr:spPr>
        <a:xfrm>
          <a:off x="3437134" y="9720342"/>
          <a:ext cx="1933478" cy="563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人前の原価・原価率・売価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税別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を計算してください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売価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=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原価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原価率です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人前の売上上限は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1,500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税別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です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本選でお作り頂く分量は</a:t>
          </a:r>
          <a:r>
            <a:rPr kumimoji="1"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</a:t>
          </a:r>
          <a:r>
            <a:rPr kumimoji="1"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人</a:t>
          </a:r>
          <a:r>
            <a:rPr kumimoji="1" lang="ja-JP" altLang="en-US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分</a:t>
          </a:r>
          <a:r>
            <a:rPr kumimoji="1"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(1</a:t>
          </a:r>
          <a:r>
            <a:rPr kumimoji="1"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人分は撮影用</a:t>
          </a:r>
          <a:r>
            <a:rPr kumimoji="1"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です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人前</a:t>
          </a:r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=</a:t>
          </a:r>
          <a:r>
            <a:rPr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一寸皿</a:t>
          </a:r>
          <a:r>
            <a:rPr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約</a:t>
          </a:r>
          <a:r>
            <a:rPr lang="en-US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30cm)</a:t>
          </a:r>
          <a:r>
            <a:rPr lang="ja-JP" altLang="ja-JP" sz="6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一寸皿内であれば何品目でも可</a:t>
          </a:r>
          <a:endParaRPr kumimoji="1" lang="en-US" altLang="ja-JP" sz="6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7</xdr:col>
      <xdr:colOff>359708</xdr:colOff>
      <xdr:row>25</xdr:row>
      <xdr:rowOff>156882</xdr:rowOff>
    </xdr:from>
    <xdr:ext cx="2462213" cy="100027"/>
    <xdr:sp macro="" textlink="">
      <xdr:nvSpPr>
        <xdr:cNvPr id="4" name="テキスト ボックス 3"/>
        <xdr:cNvSpPr txBox="1"/>
      </xdr:nvSpPr>
      <xdr:spPr>
        <a:xfrm>
          <a:off x="3626783" y="4443132"/>
          <a:ext cx="2462213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必要に応じて下準備・作り方・仕上げなどに分けて記入してください</a:t>
          </a:r>
          <a:endParaRPr kumimoji="1" lang="en-US" altLang="ja-JP" sz="6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5</xdr:col>
      <xdr:colOff>164326</xdr:colOff>
      <xdr:row>43</xdr:row>
      <xdr:rowOff>88374</xdr:rowOff>
    </xdr:from>
    <xdr:ext cx="3496845" cy="112723"/>
    <xdr:sp macro="" textlink="">
      <xdr:nvSpPr>
        <xdr:cNvPr id="5" name="テキスト ボックス 4"/>
        <xdr:cNvSpPr txBox="1"/>
      </xdr:nvSpPr>
      <xdr:spPr>
        <a:xfrm>
          <a:off x="2295545" y="15387905"/>
          <a:ext cx="3496845" cy="112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r"/>
          <a:r>
            <a:rPr kumimoji="1"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記載漏れのないよう、すべての項目をチェックしてください</a:t>
          </a:r>
          <a:endParaRPr kumimoji="1" lang="en-US" altLang="ja-JP" sz="6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10</xdr:col>
      <xdr:colOff>218884</xdr:colOff>
      <xdr:row>5</xdr:row>
      <xdr:rowOff>257230</xdr:rowOff>
    </xdr:from>
    <xdr:ext cx="300082" cy="285527"/>
    <xdr:sp macro="" textlink="">
      <xdr:nvSpPr>
        <xdr:cNvPr id="6" name="テキスト ボックス 5"/>
        <xdr:cNvSpPr txBox="1"/>
      </xdr:nvSpPr>
      <xdr:spPr>
        <a:xfrm>
          <a:off x="4886134" y="1028755"/>
          <a:ext cx="30008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歳</a:t>
          </a:r>
        </a:p>
      </xdr:txBody>
    </xdr:sp>
    <xdr:clientData/>
  </xdr:oneCellAnchor>
  <xdr:oneCellAnchor>
    <xdr:from>
      <xdr:col>11</xdr:col>
      <xdr:colOff>249622</xdr:colOff>
      <xdr:row>57</xdr:row>
      <xdr:rowOff>91964</xdr:rowOff>
    </xdr:from>
    <xdr:ext cx="775796" cy="77415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597" y="9864614"/>
          <a:ext cx="775796" cy="774154"/>
        </a:xfrm>
        <a:prstGeom prst="rect">
          <a:avLst/>
        </a:prstGeom>
      </xdr:spPr>
    </xdr:pic>
    <xdr:clientData/>
  </xdr:oneCellAnchor>
  <xdr:twoCellAnchor>
    <xdr:from>
      <xdr:col>14</xdr:col>
      <xdr:colOff>304799</xdr:colOff>
      <xdr:row>0</xdr:row>
      <xdr:rowOff>76200</xdr:rowOff>
    </xdr:from>
    <xdr:to>
      <xdr:col>17</xdr:col>
      <xdr:colOff>57149</xdr:colOff>
      <xdr:row>2</xdr:row>
      <xdr:rowOff>352425</xdr:rowOff>
    </xdr:to>
    <xdr:sp macro="" textlink="">
      <xdr:nvSpPr>
        <xdr:cNvPr id="9" name="正方形/長方形 8"/>
        <xdr:cNvSpPr/>
      </xdr:nvSpPr>
      <xdr:spPr>
        <a:xfrm>
          <a:off x="6838949" y="76200"/>
          <a:ext cx="1152525" cy="438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ここから右は編集しないでください。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2</xdr:col>
          <xdr:colOff>0</xdr:colOff>
          <xdr:row>46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2</xdr:col>
          <xdr:colOff>0</xdr:colOff>
          <xdr:row>48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2</xdr:col>
          <xdr:colOff>0</xdr:colOff>
          <xdr:row>50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2</xdr:col>
          <xdr:colOff>0</xdr:colOff>
          <xdr:row>54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tabSelected="1" view="pageBreakPreview" topLeftCell="A52" zoomScale="115" zoomScaleNormal="100" zoomScaleSheetLayoutView="115" workbookViewId="0">
      <selection activeCell="P47" sqref="P47"/>
    </sheetView>
  </sheetViews>
  <sheetFormatPr defaultColWidth="6.125" defaultRowHeight="13.5"/>
  <cols>
    <col min="5" max="5" width="3.625" customWidth="1"/>
    <col min="6" max="6" width="6.125" customWidth="1"/>
    <col min="7" max="7" width="3.5" customWidth="1"/>
    <col min="15" max="15" width="7.5" bestFit="1" customWidth="1"/>
    <col min="16" max="16" width="57.125" style="2" customWidth="1"/>
    <col min="19" max="19" width="22.75" customWidth="1"/>
    <col min="20" max="20" width="9.5" style="1" customWidth="1"/>
  </cols>
  <sheetData>
    <row r="1" spans="1:20" ht="15" customHeight="1">
      <c r="M1" s="142" t="s">
        <v>98</v>
      </c>
      <c r="N1" s="142"/>
    </row>
    <row r="2" spans="1:20" ht="15" customHeight="1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49"/>
      <c r="M2" s="49" t="s">
        <v>97</v>
      </c>
      <c r="N2" s="48"/>
      <c r="P2" s="47" t="s">
        <v>97</v>
      </c>
      <c r="Q2" s="46"/>
      <c r="S2" t="s">
        <v>96</v>
      </c>
      <c r="T2" s="1">
        <f>B6</f>
        <v>0</v>
      </c>
    </row>
    <row r="3" spans="1:20" ht="33.75" customHeight="1">
      <c r="A3" s="148" t="s">
        <v>95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P3" s="2" t="s">
        <v>94</v>
      </c>
      <c r="S3" t="s">
        <v>93</v>
      </c>
      <c r="T3" s="1">
        <f>B5</f>
        <v>0</v>
      </c>
    </row>
    <row r="4" spans="1:20" ht="26.25" customHeight="1" thickBot="1">
      <c r="A4" s="45" t="s">
        <v>92</v>
      </c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P4" s="2" t="s">
        <v>91</v>
      </c>
      <c r="S4" t="s">
        <v>89</v>
      </c>
      <c r="T4" s="1">
        <f>K5</f>
        <v>0</v>
      </c>
    </row>
    <row r="5" spans="1:20" ht="12" customHeight="1">
      <c r="A5" s="120" t="s">
        <v>90</v>
      </c>
      <c r="B5" s="137"/>
      <c r="C5" s="138"/>
      <c r="D5" s="138"/>
      <c r="E5" s="138"/>
      <c r="F5" s="138"/>
      <c r="G5" s="138"/>
      <c r="H5" s="138"/>
      <c r="I5" s="140"/>
      <c r="J5" s="151" t="s">
        <v>89</v>
      </c>
      <c r="K5" s="149"/>
      <c r="L5" s="153" t="s">
        <v>88</v>
      </c>
      <c r="M5" s="155"/>
      <c r="N5" s="156"/>
      <c r="P5" s="2" t="s">
        <v>87</v>
      </c>
      <c r="S5" t="s">
        <v>86</v>
      </c>
      <c r="T5" s="42">
        <f>M5</f>
        <v>0</v>
      </c>
    </row>
    <row r="6" spans="1:20" ht="37.5" customHeight="1">
      <c r="A6" s="121"/>
      <c r="B6" s="125"/>
      <c r="C6" s="126"/>
      <c r="D6" s="126"/>
      <c r="E6" s="126"/>
      <c r="F6" s="126"/>
      <c r="G6" s="126"/>
      <c r="H6" s="126"/>
      <c r="I6" s="127"/>
      <c r="J6" s="152"/>
      <c r="K6" s="150"/>
      <c r="L6" s="154"/>
      <c r="M6" s="157"/>
      <c r="N6" s="158"/>
      <c r="O6" t="str">
        <f>IF(ISTEXT(M5)=TRUE, "エラー：生年月日はYYYY/MM/DDの形式で入力してください", "")</f>
        <v/>
      </c>
      <c r="P6" s="2" t="s">
        <v>85</v>
      </c>
      <c r="S6" t="s">
        <v>84</v>
      </c>
      <c r="T6" s="1">
        <f>B7</f>
        <v>0</v>
      </c>
    </row>
    <row r="7" spans="1:20" ht="37.5" customHeight="1">
      <c r="A7" s="41" t="s">
        <v>83</v>
      </c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P7" s="2" t="s">
        <v>82</v>
      </c>
      <c r="S7" t="s">
        <v>81</v>
      </c>
      <c r="T7" s="1">
        <f>B8</f>
        <v>0</v>
      </c>
    </row>
    <row r="8" spans="1:20" ht="21.75" customHeight="1" thickBot="1">
      <c r="A8" s="34" t="s">
        <v>69</v>
      </c>
      <c r="B8" s="95"/>
      <c r="C8" s="96"/>
      <c r="D8" s="96"/>
      <c r="E8" s="96"/>
      <c r="F8" s="96"/>
      <c r="G8" s="97"/>
      <c r="H8" s="40" t="s">
        <v>80</v>
      </c>
      <c r="I8" s="134"/>
      <c r="J8" s="135"/>
      <c r="K8" s="135"/>
      <c r="L8" s="135"/>
      <c r="M8" s="135"/>
      <c r="N8" s="136"/>
      <c r="P8" s="2" t="s">
        <v>79</v>
      </c>
      <c r="S8" t="s">
        <v>78</v>
      </c>
      <c r="T8" s="1">
        <f>I8</f>
        <v>0</v>
      </c>
    </row>
    <row r="9" spans="1:20" ht="21.75" customHeight="1" thickBot="1">
      <c r="A9" s="39" t="s">
        <v>103</v>
      </c>
      <c r="B9" s="38"/>
      <c r="C9" s="37"/>
      <c r="D9" s="37"/>
      <c r="E9" s="37"/>
      <c r="F9" s="37"/>
      <c r="G9" s="37"/>
      <c r="H9" s="37"/>
      <c r="I9" s="36"/>
      <c r="J9" s="36"/>
      <c r="K9" s="36"/>
      <c r="L9" s="36"/>
      <c r="M9" s="36"/>
      <c r="N9" s="36"/>
      <c r="P9" s="2" t="s">
        <v>77</v>
      </c>
      <c r="S9" t="s">
        <v>76</v>
      </c>
      <c r="T9" s="1">
        <f>B11</f>
        <v>0</v>
      </c>
    </row>
    <row r="10" spans="1:20" ht="12" customHeight="1">
      <c r="A10" s="120" t="s">
        <v>104</v>
      </c>
      <c r="B10" s="137"/>
      <c r="C10" s="138"/>
      <c r="D10" s="138"/>
      <c r="E10" s="138"/>
      <c r="F10" s="138"/>
      <c r="G10" s="138"/>
      <c r="H10" s="138"/>
      <c r="I10" s="140"/>
      <c r="J10" s="159" t="s">
        <v>75</v>
      </c>
      <c r="K10" s="137"/>
      <c r="L10" s="138"/>
      <c r="M10" s="138"/>
      <c r="N10" s="139"/>
      <c r="P10" s="2" t="s">
        <v>74</v>
      </c>
      <c r="S10" t="s">
        <v>73</v>
      </c>
      <c r="T10" s="1">
        <f>B10</f>
        <v>0</v>
      </c>
    </row>
    <row r="11" spans="1:20" ht="37.5" customHeight="1">
      <c r="A11" s="121"/>
      <c r="B11" s="131"/>
      <c r="C11" s="132"/>
      <c r="D11" s="132"/>
      <c r="E11" s="132"/>
      <c r="F11" s="132"/>
      <c r="G11" s="132"/>
      <c r="H11" s="132"/>
      <c r="I11" s="141"/>
      <c r="J11" s="160"/>
      <c r="K11" s="131"/>
      <c r="L11" s="132"/>
      <c r="M11" s="132"/>
      <c r="N11" s="133"/>
      <c r="S11" t="s">
        <v>72</v>
      </c>
      <c r="T11" s="1">
        <f>K11</f>
        <v>0</v>
      </c>
    </row>
    <row r="12" spans="1:20" ht="37.5" customHeight="1">
      <c r="A12" s="35" t="s">
        <v>71</v>
      </c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S12" t="s">
        <v>70</v>
      </c>
      <c r="T12" s="1">
        <f>K10</f>
        <v>0</v>
      </c>
    </row>
    <row r="13" spans="1:20" ht="21.75" customHeight="1" thickBot="1">
      <c r="A13" s="34" t="s">
        <v>69</v>
      </c>
      <c r="B13" s="95"/>
      <c r="C13" s="96"/>
      <c r="D13" s="96"/>
      <c r="E13" s="97"/>
      <c r="F13" s="129" t="s">
        <v>68</v>
      </c>
      <c r="G13" s="130"/>
      <c r="H13" s="87"/>
      <c r="I13" s="87"/>
      <c r="J13" s="33" t="s">
        <v>67</v>
      </c>
      <c r="K13" s="64"/>
      <c r="L13" s="64"/>
      <c r="M13" s="64"/>
      <c r="N13" s="65"/>
      <c r="S13" t="s">
        <v>66</v>
      </c>
      <c r="T13" s="1">
        <f>B12</f>
        <v>0</v>
      </c>
    </row>
    <row r="14" spans="1:20" ht="21.75" customHeight="1" thickBot="1">
      <c r="A14" s="32" t="s">
        <v>65</v>
      </c>
      <c r="S14" t="s">
        <v>64</v>
      </c>
      <c r="T14" s="1">
        <f>B13</f>
        <v>0</v>
      </c>
    </row>
    <row r="15" spans="1:20" ht="15" customHeight="1">
      <c r="A15" s="61" t="s">
        <v>100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S15" t="s">
        <v>63</v>
      </c>
      <c r="T15" s="1">
        <f>H13</f>
        <v>0</v>
      </c>
    </row>
    <row r="16" spans="1:20" ht="67.5" customHeight="1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>
        <f>LEN(A16)</f>
        <v>0</v>
      </c>
      <c r="P16" s="2" t="str">
        <f>IF(O16&gt;500, "経歴が長すぎます(500文字まで)", "")</f>
        <v/>
      </c>
      <c r="S16" t="s">
        <v>62</v>
      </c>
      <c r="T16" s="1">
        <f>K13</f>
        <v>0</v>
      </c>
    </row>
    <row r="17" spans="1:20" ht="15" customHeight="1">
      <c r="A17" s="91" t="s">
        <v>101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20" ht="67.5" customHeight="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>
        <f>LEN(A18)</f>
        <v>0</v>
      </c>
      <c r="P18" s="2" t="str">
        <f>IF(O18&gt;500, "自己アピールが長すぎます(500文字まで)", "")</f>
        <v/>
      </c>
      <c r="S18" t="s">
        <v>61</v>
      </c>
      <c r="T18" s="1">
        <f>A16</f>
        <v>0</v>
      </c>
    </row>
    <row r="19" spans="1:20" ht="53.25" customHeight="1">
      <c r="A19" s="94" t="s">
        <v>99</v>
      </c>
      <c r="B19" s="122"/>
      <c r="C19" s="123"/>
      <c r="D19" s="123"/>
      <c r="E19" s="123"/>
      <c r="F19" s="124"/>
      <c r="G19" s="59" t="s">
        <v>60</v>
      </c>
      <c r="H19" s="31" t="s">
        <v>59</v>
      </c>
      <c r="I19" s="128"/>
      <c r="J19" s="89"/>
      <c r="K19" s="89"/>
      <c r="L19" s="89"/>
      <c r="M19" s="89"/>
      <c r="N19" s="90"/>
      <c r="O19">
        <f>LEN(B19)</f>
        <v>0</v>
      </c>
      <c r="P19" s="2" t="str">
        <f>IF(O19&gt;200, "メニュー名が長すぎます(フリガナ含め200文字まで)", "")</f>
        <v/>
      </c>
      <c r="S19" t="s">
        <v>58</v>
      </c>
      <c r="T19" s="1">
        <f>A18</f>
        <v>0</v>
      </c>
    </row>
    <row r="20" spans="1:20" ht="53.25" customHeight="1">
      <c r="A20" s="94"/>
      <c r="B20" s="125"/>
      <c r="C20" s="126"/>
      <c r="D20" s="126"/>
      <c r="E20" s="126"/>
      <c r="F20" s="127"/>
      <c r="G20" s="60"/>
      <c r="H20" s="30" t="s">
        <v>57</v>
      </c>
      <c r="I20" s="128"/>
      <c r="J20" s="89"/>
      <c r="K20" s="89"/>
      <c r="L20" s="89"/>
      <c r="M20" s="89"/>
      <c r="N20" s="90"/>
      <c r="S20" t="s">
        <v>56</v>
      </c>
      <c r="T20" s="1">
        <f>B19</f>
        <v>0</v>
      </c>
    </row>
    <row r="21" spans="1:20" ht="15" customHeight="1">
      <c r="A21" s="91" t="s">
        <v>105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S21" t="s">
        <v>55</v>
      </c>
      <c r="T21" s="1">
        <f>I19</f>
        <v>0</v>
      </c>
    </row>
    <row r="22" spans="1:20" ht="15" customHeight="1">
      <c r="A22" s="29" t="s">
        <v>54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>
        <f>LEN(B22)</f>
        <v>0</v>
      </c>
      <c r="P22" s="2" t="str">
        <f>IF(O22&gt;50, "アピールポイント概要が長すぎます(50文字まで)", "")</f>
        <v/>
      </c>
      <c r="S22" t="s">
        <v>53</v>
      </c>
      <c r="T22" s="1">
        <f>I20</f>
        <v>0</v>
      </c>
    </row>
    <row r="23" spans="1:20" ht="95.25" customHeight="1">
      <c r="A23" s="28" t="s">
        <v>52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>
        <f>LEN(B23)</f>
        <v>0</v>
      </c>
      <c r="P23" s="2" t="str">
        <f>IF(O23&gt;200, "アピールポイント詳細が長すぎます(200文字まで)", "")</f>
        <v/>
      </c>
      <c r="S23" t="s">
        <v>51</v>
      </c>
      <c r="T23" s="1">
        <f>B22</f>
        <v>0</v>
      </c>
    </row>
    <row r="24" spans="1:20" ht="21.75" customHeight="1">
      <c r="A24" s="115" t="s">
        <v>50</v>
      </c>
      <c r="B24" s="76"/>
      <c r="C24" s="75" t="s">
        <v>49</v>
      </c>
      <c r="D24" s="76"/>
      <c r="E24" s="75" t="s">
        <v>48</v>
      </c>
      <c r="F24" s="77"/>
      <c r="G24" s="77"/>
      <c r="H24" s="78"/>
      <c r="S24" t="s">
        <v>47</v>
      </c>
      <c r="T24" s="1">
        <f>B23</f>
        <v>0</v>
      </c>
    </row>
    <row r="25" spans="1:20" ht="39" customHeight="1" thickBot="1">
      <c r="A25" s="113"/>
      <c r="B25" s="114"/>
      <c r="C25" s="111"/>
      <c r="D25" s="112"/>
      <c r="E25" s="108" t="str">
        <f>IF(ISERROR(A25/C25)=TRUE, "", A25/C25)</f>
        <v/>
      </c>
      <c r="F25" s="109"/>
      <c r="G25" s="109"/>
      <c r="H25" s="110"/>
      <c r="S25" t="s">
        <v>46</v>
      </c>
      <c r="T25" s="25">
        <f>A25</f>
        <v>0</v>
      </c>
    </row>
    <row r="26" spans="1:20" ht="22.5" customHeight="1">
      <c r="A26" s="106" t="s">
        <v>45</v>
      </c>
      <c r="B26" s="107"/>
      <c r="C26" s="27" t="s">
        <v>102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2"/>
      <c r="S26" t="s">
        <v>44</v>
      </c>
      <c r="T26" s="26">
        <f>C25</f>
        <v>0</v>
      </c>
    </row>
    <row r="27" spans="1:20" ht="22.5" customHeight="1">
      <c r="A27" s="98"/>
      <c r="B27" s="99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>
        <f>LEN(C27)</f>
        <v>0</v>
      </c>
      <c r="P27" s="2" t="str">
        <f>IF(O27&gt;100, "文字列が長くなっています。工程を分けて記載ください", "")</f>
        <v/>
      </c>
      <c r="S27" t="s">
        <v>43</v>
      </c>
      <c r="T27" s="25" t="str">
        <f>E25</f>
        <v/>
      </c>
    </row>
    <row r="28" spans="1:20" ht="22.5" customHeight="1">
      <c r="A28" s="54"/>
      <c r="B28" s="5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  <c r="O28">
        <f t="shared" ref="O28:O40" si="0">LEN(C28)</f>
        <v>0</v>
      </c>
      <c r="P28" s="2" t="str">
        <f t="shared" ref="P28:P40" si="1">IF(O28&gt;100, "文字列が長くなっています。工程を分けて記載ください", "")</f>
        <v/>
      </c>
      <c r="S28" t="s">
        <v>42</v>
      </c>
      <c r="T28" s="1">
        <f t="shared" ref="T28:T43" si="2">C27</f>
        <v>0</v>
      </c>
    </row>
    <row r="29" spans="1:20" ht="22.5" customHeight="1">
      <c r="A29" s="54"/>
      <c r="B29" s="5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>
        <f t="shared" si="0"/>
        <v>0</v>
      </c>
      <c r="P29" s="2" t="str">
        <f t="shared" si="1"/>
        <v/>
      </c>
      <c r="S29" t="s">
        <v>41</v>
      </c>
      <c r="T29" s="1">
        <f t="shared" si="2"/>
        <v>0</v>
      </c>
    </row>
    <row r="30" spans="1:20" ht="22.5" customHeight="1">
      <c r="A30" s="54"/>
      <c r="B30" s="55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  <c r="O30">
        <f t="shared" si="0"/>
        <v>0</v>
      </c>
      <c r="P30" s="2" t="str">
        <f t="shared" si="1"/>
        <v/>
      </c>
      <c r="S30" t="s">
        <v>40</v>
      </c>
      <c r="T30" s="1">
        <f t="shared" si="2"/>
        <v>0</v>
      </c>
    </row>
    <row r="31" spans="1:20" ht="22.5" customHeight="1">
      <c r="A31" s="54"/>
      <c r="B31" s="55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>
        <f t="shared" si="0"/>
        <v>0</v>
      </c>
      <c r="P31" s="2" t="str">
        <f t="shared" si="1"/>
        <v/>
      </c>
      <c r="S31" t="s">
        <v>39</v>
      </c>
      <c r="T31" s="1">
        <f t="shared" si="2"/>
        <v>0</v>
      </c>
    </row>
    <row r="32" spans="1:20" ht="22.5" customHeight="1">
      <c r="A32" s="54"/>
      <c r="B32" s="55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>
        <f t="shared" si="0"/>
        <v>0</v>
      </c>
      <c r="P32" s="2" t="str">
        <f t="shared" si="1"/>
        <v/>
      </c>
      <c r="S32" t="s">
        <v>38</v>
      </c>
      <c r="T32" s="1">
        <f t="shared" si="2"/>
        <v>0</v>
      </c>
    </row>
    <row r="33" spans="1:20" ht="22.5" customHeight="1">
      <c r="A33" s="54"/>
      <c r="B33" s="55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  <c r="O33">
        <f t="shared" si="0"/>
        <v>0</v>
      </c>
      <c r="P33" s="2" t="str">
        <f t="shared" si="1"/>
        <v/>
      </c>
      <c r="S33" t="s">
        <v>37</v>
      </c>
      <c r="T33" s="1">
        <f t="shared" si="2"/>
        <v>0</v>
      </c>
    </row>
    <row r="34" spans="1:20" ht="22.5" customHeight="1">
      <c r="A34" s="54"/>
      <c r="B34" s="55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  <c r="O34">
        <f t="shared" si="0"/>
        <v>0</v>
      </c>
      <c r="P34" s="2" t="str">
        <f t="shared" si="1"/>
        <v/>
      </c>
      <c r="S34" t="s">
        <v>36</v>
      </c>
      <c r="T34" s="1">
        <f t="shared" si="2"/>
        <v>0</v>
      </c>
    </row>
    <row r="35" spans="1:20" ht="22.5" customHeight="1">
      <c r="A35" s="54"/>
      <c r="B35" s="55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  <c r="O35">
        <f t="shared" si="0"/>
        <v>0</v>
      </c>
      <c r="P35" s="2" t="str">
        <f t="shared" si="1"/>
        <v/>
      </c>
      <c r="S35" t="s">
        <v>35</v>
      </c>
      <c r="T35" s="1">
        <f t="shared" si="2"/>
        <v>0</v>
      </c>
    </row>
    <row r="36" spans="1:20" ht="22.5" customHeight="1">
      <c r="A36" s="54"/>
      <c r="B36" s="55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  <c r="O36">
        <f t="shared" si="0"/>
        <v>0</v>
      </c>
      <c r="P36" s="2" t="str">
        <f t="shared" si="1"/>
        <v/>
      </c>
      <c r="S36" t="s">
        <v>34</v>
      </c>
      <c r="T36" s="1">
        <f t="shared" si="2"/>
        <v>0</v>
      </c>
    </row>
    <row r="37" spans="1:20" ht="22.5" customHeight="1">
      <c r="A37" s="54"/>
      <c r="B37" s="55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  <c r="O37">
        <f t="shared" si="0"/>
        <v>0</v>
      </c>
      <c r="P37" s="2" t="str">
        <f t="shared" si="1"/>
        <v/>
      </c>
      <c r="S37" t="s">
        <v>33</v>
      </c>
      <c r="T37" s="1">
        <f t="shared" si="2"/>
        <v>0</v>
      </c>
    </row>
    <row r="38" spans="1:20" ht="22.5" customHeight="1">
      <c r="A38" s="54"/>
      <c r="B38" s="55"/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  <c r="O38">
        <f t="shared" si="0"/>
        <v>0</v>
      </c>
      <c r="P38" s="2" t="str">
        <f t="shared" si="1"/>
        <v/>
      </c>
      <c r="S38" t="s">
        <v>32</v>
      </c>
      <c r="T38" s="1">
        <f t="shared" si="2"/>
        <v>0</v>
      </c>
    </row>
    <row r="39" spans="1:20" ht="22.5" customHeight="1">
      <c r="A39" s="54"/>
      <c r="B39" s="55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>
        <f t="shared" si="0"/>
        <v>0</v>
      </c>
      <c r="P39" s="2" t="str">
        <f t="shared" si="1"/>
        <v/>
      </c>
      <c r="S39" t="s">
        <v>31</v>
      </c>
      <c r="T39" s="1">
        <f t="shared" si="2"/>
        <v>0</v>
      </c>
    </row>
    <row r="40" spans="1:20" ht="22.5" customHeight="1">
      <c r="A40" s="54"/>
      <c r="B40" s="55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>
        <f t="shared" si="0"/>
        <v>0</v>
      </c>
      <c r="P40" s="2" t="str">
        <f t="shared" si="1"/>
        <v/>
      </c>
      <c r="S40" t="s">
        <v>30</v>
      </c>
      <c r="T40" s="1">
        <f t="shared" si="2"/>
        <v>0</v>
      </c>
    </row>
    <row r="41" spans="1:20" ht="22.5" customHeight="1">
      <c r="A41" s="54"/>
      <c r="B41" s="5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>
        <f>LEN(C41)</f>
        <v>0</v>
      </c>
      <c r="P41" s="2" t="str">
        <f>IF(O41&gt;100, "文字列が長くなっています。工程を分けて記載ください", "")</f>
        <v/>
      </c>
      <c r="S41" t="s">
        <v>29</v>
      </c>
      <c r="T41" s="1">
        <f t="shared" si="2"/>
        <v>0</v>
      </c>
    </row>
    <row r="42" spans="1:20" ht="22.5" customHeight="1" thickBot="1">
      <c r="A42" s="85"/>
      <c r="B42" s="86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>
        <f>LEN(C42)</f>
        <v>0</v>
      </c>
      <c r="P42" s="2" t="str">
        <f>IF(O42&gt;100, "文字列が長くなっています。工程を分けて記載ください", "")</f>
        <v/>
      </c>
      <c r="S42" t="s">
        <v>28</v>
      </c>
      <c r="T42" s="1">
        <f t="shared" si="2"/>
        <v>0</v>
      </c>
    </row>
    <row r="43" spans="1:20" ht="14.25" thickBot="1">
      <c r="S43" t="s">
        <v>27</v>
      </c>
      <c r="T43" s="1">
        <f t="shared" si="2"/>
        <v>0</v>
      </c>
    </row>
    <row r="44" spans="1:20" ht="21.75" customHeight="1">
      <c r="A44" s="24" t="s">
        <v>26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2"/>
      <c r="S44" t="s">
        <v>25</v>
      </c>
      <c r="T44" s="1">
        <f t="shared" ref="T44:T45" si="3">A27</f>
        <v>0</v>
      </c>
    </row>
    <row r="45" spans="1:20" ht="21.75" customHeight="1">
      <c r="A45" s="143" t="s">
        <v>24</v>
      </c>
      <c r="B45" s="144"/>
      <c r="C45" s="145" t="s">
        <v>23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7"/>
      <c r="S45" t="s">
        <v>22</v>
      </c>
      <c r="T45" s="1">
        <f t="shared" si="3"/>
        <v>0</v>
      </c>
    </row>
    <row r="46" spans="1:20" ht="21.75" customHeight="1">
      <c r="A46" s="116"/>
      <c r="B46" s="117"/>
      <c r="C46" s="79" t="s">
        <v>106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  <c r="S46" t="s">
        <v>21</v>
      </c>
      <c r="T46" s="1">
        <f t="shared" ref="T46:T55" si="4">A29</f>
        <v>0</v>
      </c>
    </row>
    <row r="47" spans="1:20" ht="21.75" customHeight="1">
      <c r="A47" s="116"/>
      <c r="B47" s="117"/>
      <c r="C47" s="72" t="s">
        <v>107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S47" t="s">
        <v>20</v>
      </c>
      <c r="T47" s="1">
        <f t="shared" si="4"/>
        <v>0</v>
      </c>
    </row>
    <row r="48" spans="1:20" ht="21.75" customHeight="1">
      <c r="A48" s="116"/>
      <c r="B48" s="117"/>
      <c r="C48" s="72" t="s">
        <v>19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S48" t="s">
        <v>18</v>
      </c>
      <c r="T48" s="1">
        <f t="shared" si="4"/>
        <v>0</v>
      </c>
    </row>
    <row r="49" spans="1:20" ht="21.75" customHeight="1">
      <c r="A49" s="116"/>
      <c r="B49" s="117"/>
      <c r="C49" s="72" t="s">
        <v>17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S49" t="s">
        <v>16</v>
      </c>
      <c r="T49" s="1">
        <f t="shared" si="4"/>
        <v>0</v>
      </c>
    </row>
    <row r="50" spans="1:20" ht="21.75" customHeight="1">
      <c r="A50" s="116"/>
      <c r="B50" s="117"/>
      <c r="C50" s="72" t="s">
        <v>15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S50" t="s">
        <v>14</v>
      </c>
      <c r="T50" s="1">
        <f t="shared" si="4"/>
        <v>0</v>
      </c>
    </row>
    <row r="51" spans="1:20" ht="21.75" customHeight="1">
      <c r="A51" s="116"/>
      <c r="B51" s="117"/>
      <c r="C51" s="72" t="s">
        <v>13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S51" t="s">
        <v>12</v>
      </c>
      <c r="T51" s="1">
        <f t="shared" si="4"/>
        <v>0</v>
      </c>
    </row>
    <row r="52" spans="1:20" ht="21.75" customHeight="1">
      <c r="A52" s="116"/>
      <c r="B52" s="117"/>
      <c r="C52" s="72" t="s">
        <v>11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S52" t="s">
        <v>10</v>
      </c>
      <c r="T52" s="1">
        <f t="shared" si="4"/>
        <v>0</v>
      </c>
    </row>
    <row r="53" spans="1:20" ht="21.75" customHeight="1">
      <c r="A53" s="116"/>
      <c r="B53" s="117"/>
      <c r="C53" s="72" t="s">
        <v>109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4"/>
      <c r="S53" t="s">
        <v>9</v>
      </c>
      <c r="T53" s="1">
        <f t="shared" si="4"/>
        <v>0</v>
      </c>
    </row>
    <row r="54" spans="1:20" ht="21.75" customHeight="1">
      <c r="A54" s="116"/>
      <c r="B54" s="117"/>
      <c r="C54" s="72" t="s">
        <v>108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4"/>
      <c r="S54" t="s">
        <v>8</v>
      </c>
      <c r="T54" s="1">
        <f t="shared" si="4"/>
        <v>0</v>
      </c>
    </row>
    <row r="55" spans="1:20" ht="21.75" customHeight="1" thickBot="1">
      <c r="A55" s="118"/>
      <c r="B55" s="119"/>
      <c r="C55" s="69" t="s">
        <v>110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1"/>
      <c r="S55" t="s">
        <v>7</v>
      </c>
      <c r="T55" s="1">
        <f t="shared" si="4"/>
        <v>0</v>
      </c>
    </row>
    <row r="56" spans="1:20" ht="14.25" customHeight="1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20" ht="21.75" customHeight="1">
      <c r="A57" s="21" t="s">
        <v>6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9"/>
      <c r="S57" t="s">
        <v>5</v>
      </c>
      <c r="T57" s="1">
        <f>A40</f>
        <v>0</v>
      </c>
    </row>
    <row r="58" spans="1:20" s="5" customFormat="1" ht="41.25" customHeight="1">
      <c r="A58" s="100" t="s">
        <v>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8"/>
      <c r="M58" s="18"/>
      <c r="N58" s="17"/>
      <c r="P58" s="10"/>
      <c r="S58" t="s">
        <v>3</v>
      </c>
      <c r="T58" s="1">
        <f>A41</f>
        <v>0</v>
      </c>
    </row>
    <row r="59" spans="1:20" s="5" customFormat="1" ht="13.5" customHeight="1">
      <c r="A59" s="16" t="s">
        <v>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/>
      <c r="P59" s="10"/>
      <c r="S59" t="s">
        <v>1</v>
      </c>
      <c r="T59" s="1">
        <f>A42</f>
        <v>0</v>
      </c>
    </row>
    <row r="60" spans="1:20" s="5" customFormat="1" ht="21.75" customHeight="1">
      <c r="A60" s="13" t="s">
        <v>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1"/>
      <c r="P60" s="10"/>
      <c r="T60" s="3"/>
    </row>
    <row r="61" spans="1:20" ht="13.5" customHeight="1">
      <c r="A61" s="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T61" s="3"/>
    </row>
    <row r="62" spans="1:20" ht="21.75" customHeight="1">
      <c r="A62" s="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S62" s="5"/>
      <c r="T62" s="3"/>
    </row>
    <row r="63" spans="1:20" ht="30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T63" s="3"/>
    </row>
    <row r="64" spans="1:20" ht="21" customHeight="1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S64" s="5"/>
      <c r="T64" s="3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T65" s="3"/>
    </row>
  </sheetData>
  <mergeCells count="97">
    <mergeCell ref="A50:B50"/>
    <mergeCell ref="A47:B47"/>
    <mergeCell ref="M1:N1"/>
    <mergeCell ref="A45:B45"/>
    <mergeCell ref="C45:N45"/>
    <mergeCell ref="A3:N3"/>
    <mergeCell ref="A5:A6"/>
    <mergeCell ref="K5:K6"/>
    <mergeCell ref="J5:J6"/>
    <mergeCell ref="L5:L6"/>
    <mergeCell ref="M5:N6"/>
    <mergeCell ref="B5:I5"/>
    <mergeCell ref="B6:I6"/>
    <mergeCell ref="J10:J11"/>
    <mergeCell ref="B7:N7"/>
    <mergeCell ref="B8:G8"/>
    <mergeCell ref="I8:N8"/>
    <mergeCell ref="K10:N10"/>
    <mergeCell ref="B10:I10"/>
    <mergeCell ref="K11:N11"/>
    <mergeCell ref="B11:I11"/>
    <mergeCell ref="A10:A11"/>
    <mergeCell ref="B19:F20"/>
    <mergeCell ref="I20:N20"/>
    <mergeCell ref="I19:N19"/>
    <mergeCell ref="A17:N17"/>
    <mergeCell ref="A18:N18"/>
    <mergeCell ref="F13:G13"/>
    <mergeCell ref="B12:N12"/>
    <mergeCell ref="A58:K58"/>
    <mergeCell ref="B22:N22"/>
    <mergeCell ref="B23:N23"/>
    <mergeCell ref="A26:B26"/>
    <mergeCell ref="E25:H25"/>
    <mergeCell ref="C25:D25"/>
    <mergeCell ref="A25:B25"/>
    <mergeCell ref="A24:B24"/>
    <mergeCell ref="A49:B49"/>
    <mergeCell ref="A48:B48"/>
    <mergeCell ref="A46:B46"/>
    <mergeCell ref="A55:B55"/>
    <mergeCell ref="A54:B54"/>
    <mergeCell ref="A53:B53"/>
    <mergeCell ref="A52:B52"/>
    <mergeCell ref="A51:B51"/>
    <mergeCell ref="A42:B42"/>
    <mergeCell ref="A41:B41"/>
    <mergeCell ref="A40:B40"/>
    <mergeCell ref="A39:B39"/>
    <mergeCell ref="H13:I13"/>
    <mergeCell ref="A16:N16"/>
    <mergeCell ref="A21:N21"/>
    <mergeCell ref="A19:A20"/>
    <mergeCell ref="B13:E13"/>
    <mergeCell ref="A29:B29"/>
    <mergeCell ref="A28:B28"/>
    <mergeCell ref="A27:B27"/>
    <mergeCell ref="A34:B34"/>
    <mergeCell ref="A33:B33"/>
    <mergeCell ref="A32:B32"/>
    <mergeCell ref="A31:B31"/>
    <mergeCell ref="C55:N55"/>
    <mergeCell ref="C54:N54"/>
    <mergeCell ref="C53:N53"/>
    <mergeCell ref="C24:D24"/>
    <mergeCell ref="E24:H24"/>
    <mergeCell ref="C47:N47"/>
    <mergeCell ref="C46:N46"/>
    <mergeCell ref="C52:N52"/>
    <mergeCell ref="C51:N51"/>
    <mergeCell ref="C50:N50"/>
    <mergeCell ref="C49:N49"/>
    <mergeCell ref="C48:N48"/>
    <mergeCell ref="C42:N42"/>
    <mergeCell ref="C41:N41"/>
    <mergeCell ref="C40:N40"/>
    <mergeCell ref="C39:N39"/>
    <mergeCell ref="C28:N28"/>
    <mergeCell ref="G19:G20"/>
    <mergeCell ref="A15:N15"/>
    <mergeCell ref="K13:N13"/>
    <mergeCell ref="C27:N27"/>
    <mergeCell ref="A38:B38"/>
    <mergeCell ref="A37:B37"/>
    <mergeCell ref="A36:B36"/>
    <mergeCell ref="A35:B35"/>
    <mergeCell ref="C29:N29"/>
    <mergeCell ref="C35:N35"/>
    <mergeCell ref="C34:N34"/>
    <mergeCell ref="C33:N33"/>
    <mergeCell ref="C37:N37"/>
    <mergeCell ref="C36:N36"/>
    <mergeCell ref="C32:N32"/>
    <mergeCell ref="C31:N31"/>
    <mergeCell ref="C30:N30"/>
    <mergeCell ref="C38:N38"/>
    <mergeCell ref="A30:B30"/>
  </mergeCells>
  <phoneticPr fontId="1"/>
  <conditionalFormatting sqref="B5:I6 K5:K6 M5:N6 B7:N7 I8:N8 B8:G8">
    <cfRule type="containsBlanks" dxfId="6" priority="7">
      <formula>LEN(TRIM(B5))=0</formula>
    </cfRule>
  </conditionalFormatting>
  <conditionalFormatting sqref="B10:I11 B12:N12 B13 K10:N11">
    <cfRule type="containsBlanks" dxfId="5" priority="6">
      <formula>LEN(TRIM(B10))=0</formula>
    </cfRule>
  </conditionalFormatting>
  <conditionalFormatting sqref="A16:N16 A18:N18 I19:N20 B19:F20">
    <cfRule type="containsBlanks" dxfId="4" priority="5">
      <formula>LEN(TRIM(A16))=0</formula>
    </cfRule>
  </conditionalFormatting>
  <conditionalFormatting sqref="B22:N23 A25:H25">
    <cfRule type="containsBlanks" dxfId="3" priority="4">
      <formula>LEN(TRIM(A22))=0</formula>
    </cfRule>
  </conditionalFormatting>
  <conditionalFormatting sqref="A46:B46">
    <cfRule type="containsBlanks" dxfId="2" priority="8">
      <formula>LEN(TRIM(A46))=0</formula>
    </cfRule>
  </conditionalFormatting>
  <conditionalFormatting sqref="H13:I13 K13:N13">
    <cfRule type="cellIs" dxfId="1" priority="3" operator="equal">
      <formula>""</formula>
    </cfRule>
  </conditionalFormatting>
  <conditionalFormatting sqref="A47:B55">
    <cfRule type="containsBlanks" dxfId="0" priority="2">
      <formula>LEN(TRIM(A47))=0</formula>
    </cfRule>
  </conditionalFormatting>
  <dataValidations count="1">
    <dataValidation type="list" allowBlank="1" showInputMessage="1" showErrorMessage="1" sqref="H13:I13">
      <formula1>$P$3:$P$10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dcterms:created xsi:type="dcterms:W3CDTF">2021-09-28T05:19:48Z</dcterms:created>
  <dcterms:modified xsi:type="dcterms:W3CDTF">2021-09-30T05:31:44Z</dcterms:modified>
</cp:coreProperties>
</file>