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68" activeTab="0"/>
  </bookViews>
  <sheets>
    <sheet name="ＣＤ提供済一覧 " sheetId="1" r:id="rId1"/>
  </sheets>
  <externalReferences>
    <externalReference r:id="rId4"/>
  </externalReferences>
  <definedNames>
    <definedName name="_xlnm._FilterDatabase" localSheetId="0" hidden="1">'ＣＤ提供済一覧 '!$A$2:$G$2</definedName>
    <definedName name="_xlnm.Print_Area" localSheetId="0">'ＣＤ提供済一覧 '!$A$1:$G$101</definedName>
    <definedName name="_xlnm.Print_Titles" localSheetId="0">'ＣＤ提供済一覧 '!$1:$2</definedName>
  </definedNames>
  <calcPr fullCalcOnLoad="1"/>
</workbook>
</file>

<file path=xl/sharedStrings.xml><?xml version="1.0" encoding="utf-8"?>
<sst xmlns="http://schemas.openxmlformats.org/spreadsheetml/2006/main" count="178" uniqueCount="82">
  <si>
    <t>年度</t>
  </si>
  <si>
    <t>月別番号</t>
  </si>
  <si>
    <t>記号</t>
  </si>
  <si>
    <t>番号</t>
  </si>
  <si>
    <t>備考</t>
  </si>
  <si>
    <t>設計書名</t>
  </si>
  <si>
    <t>ＣＤ公表月</t>
  </si>
  <si>
    <t>現年度設計書（公表用）　提供済一覧　（R06.04以降公表分）</t>
  </si>
  <si>
    <t>設計書_R05-建保第58号-中央区役所庁舎空気調和設備改修工事_k</t>
  </si>
  <si>
    <t>設計書_R05-建保第60号-水の駅「ビュー福島潟」空気調和設備改修工事_k</t>
  </si>
  <si>
    <t>設計書_R05-建保第67号-東区役所自家発電設備更新工事_k</t>
  </si>
  <si>
    <t>設計書_R05-建保第71号-中之口こども園空気調和設備改修工事_k</t>
  </si>
  <si>
    <t>設計書_R05-公建第50号-中央卸売市場青果棟屋上防水改修工事_k</t>
  </si>
  <si>
    <t>設計書_R05-公建第51号-明石庁舎空気調和設備改修工事_k</t>
  </si>
  <si>
    <t>設計書_R05-公建第52号-明石庁舎空気調和設備改修電気設備工事_k</t>
  </si>
  <si>
    <t>設計書_R05-公建第54号-亀田総合体育館自動制御設備改修工事_k</t>
  </si>
  <si>
    <t>設計書_R05-施設第61号-東山の下小学校空気調和設備改修工事_k</t>
  </si>
  <si>
    <t>設計書_R05-施設第63号-万代高校空気調和設備改修1期工事_k</t>
  </si>
  <si>
    <t>設計書_R05-施設第64号-岡方中学校空気調和設備改修工事_k</t>
  </si>
  <si>
    <t>設計書_R05-施設第67号-木崎中学校受変電設備改修工事_k</t>
  </si>
  <si>
    <t>設計書_R05-施設第69号-高志中等教育学校空気調和設備改修電気設備工事_k</t>
  </si>
  <si>
    <t>設計書_R05-施設第70号-万代高等学校電気設備改修工事_k</t>
  </si>
  <si>
    <t>設計書_R05-施設第71号-上所小学校電気設備改修工事_k</t>
  </si>
  <si>
    <t>設計書_R05-施設第72号-宮浦中学校電気設備改修工事_k</t>
  </si>
  <si>
    <t>設計書_R05-施設第73号-巻北小学校空気調和設備改修電気設備工事_k</t>
  </si>
  <si>
    <t>設計書_R05-施設第74号-岡方中学校空気調和設備改修電気設備工事_k</t>
  </si>
  <si>
    <t>設計書_R05-施設第76号-鳥屋野小学校電気設備改修工事_k</t>
  </si>
  <si>
    <t>設計書_R05-施設第77号-山の下中学校電気設備改修工事_k</t>
  </si>
  <si>
    <t>設計書_R05-施設第78号-東山の下小学校電気設備改修工事_k</t>
  </si>
  <si>
    <t>設計書_R05-下管第52号-臨港ポンプ場No.5雨水ポンプ整備工事</t>
  </si>
  <si>
    <t>設計書_R05-下管第55号-太夫浜埋立処分地盛土法面植生工事</t>
  </si>
  <si>
    <t>設計書_R05-西下第117号-五十嵐排水区第2分区幹線275～277下水道工事</t>
  </si>
  <si>
    <t>設計書_R05-東下第10号-船見合流改善マンホールポンプ設備工事</t>
  </si>
  <si>
    <t>設計書_R05-東下第25号-松浜第2排水区雨水幹線424-1-2他下水道工事</t>
  </si>
  <si>
    <t>設計書_R05-東下第28号-鳥屋野排水区雨水バイパス管5他下水道工事</t>
  </si>
  <si>
    <t>設計書_R05-東下第31号-山の下排水区浸水対策圧送管布設工事</t>
  </si>
  <si>
    <t>設計書_R05-西建第49号-西４－１３７号線側溝改良工事</t>
  </si>
  <si>
    <t>設計書_R05-西土第32号-一般国道402号無名橋(2199)ほか1橋 橋梁補修工事</t>
  </si>
  <si>
    <t>設計書_R05-西土第33号-主要地方道新潟中央環状線新川橋（１）塗装塗替工事</t>
  </si>
  <si>
    <t>設計書_R05-西土第34号-油島植野線植野用水機橋橋梁補修工事</t>
  </si>
  <si>
    <t>設計書_R05-西土第38号-一般県道弥彦岩室線法面対策（A518）その２工事</t>
  </si>
  <si>
    <t>設計書_R05-西土第40号-一般国道４０２号法面対策（Ａ５３４他）工事</t>
  </si>
  <si>
    <t>設計書_R05-西土第42号-一般国道402号大谷トンネル補修工事</t>
  </si>
  <si>
    <t>設計書_R05-西土第43号-一般国道402号角海トンネル空洞充填工事</t>
  </si>
  <si>
    <t>設計書_R05-西土第44号-一般国道402号五ケ浜トンネル空洞充填工事</t>
  </si>
  <si>
    <t>設計書_R05-東建第241号-東８－４９号線雨水排水施設改良工事</t>
  </si>
  <si>
    <t>設計書_R05-東土第27号-主要地方道新潟中央環状線（二本木工区）盛土（その2）工事</t>
  </si>
  <si>
    <t>設計書_R05-東土第30号-主要地方道新潟中央環状線（二本木工区）地盤改良工事</t>
  </si>
  <si>
    <t>設計書_R05-東土第36号-一般県道島見新発田線道路改良工事</t>
  </si>
  <si>
    <t>設計書_R05-東土第37号-主要地方道新潟中央環状線（嘉瀬・割野工区）道路改良（その2）工事</t>
  </si>
  <si>
    <t>設計書_R05-南建第103号-中鷲ノ木国道線歩道整備工事</t>
  </si>
  <si>
    <t>設計書_R05-北建第114号-新崎松浜線（濁川他地内）舗装修繕工事</t>
  </si>
  <si>
    <t>設計書_R05-北建第115号-主要地方道新潟新発田村上線（木崎地内）舗装修繕工事</t>
  </si>
  <si>
    <t>設計書_R05-北建第259号-豊栄1-33号線道路改良（その2）工事</t>
  </si>
  <si>
    <t>設計書_R05-下管第60号-中部下水処理場水処理施設災害復旧工事</t>
  </si>
  <si>
    <t>設計書_R05-下管第13号-新町ポンプ場No.3雨水ポンプ用原動機設備工事</t>
  </si>
  <si>
    <t>設計書_R05-西下第118号-五十嵐排水区第3分区枝線271～619下水道工事</t>
  </si>
  <si>
    <t>設計書_R05-中建第126号-東4-46号線側溝改良工事</t>
  </si>
  <si>
    <t>設計書_R05-東建第243号-東5-95号線歩道改良(その2)工事</t>
  </si>
  <si>
    <t>設計書_R05-下管第51号-下山ポンプ場SVC進相コンデンサ設備整備工事</t>
  </si>
  <si>
    <t>設計書_R05-下管第48号-中部下水処理場南西部整備工事</t>
  </si>
  <si>
    <t>設計書_R05-下管第49号-下山ポンプ場原動機設備整備工事</t>
  </si>
  <si>
    <t>設計書_R05-西下第13号-坂井輪排水区小針分区枝線７７７他管更生工事</t>
  </si>
  <si>
    <t>設計書_R05-西建第39号-西５－１３５号線側溝改良工事</t>
  </si>
  <si>
    <t>設計書_R05-西建第44号-青山小針線他道路改良工事</t>
  </si>
  <si>
    <t>設計書_R05-西建第95号-文京町五十嵐二の町線２号舗装修繕工事</t>
  </si>
  <si>
    <t>Ｒ０６．０５</t>
  </si>
  <si>
    <t>Ｒ０６．０４</t>
  </si>
  <si>
    <t>Ｒ０６．０６</t>
  </si>
  <si>
    <t>設計書_R05-建保第68号-ふれあい健康センター屋根・内部改修工事_k</t>
  </si>
  <si>
    <t>設計書_R05-建保第92号-ふれあい健康センター機械設備改修工事_k</t>
  </si>
  <si>
    <t>設計書_R06-建保第1号-亀田総合体育館プール室屋上防水改修工事_k</t>
  </si>
  <si>
    <t>設計書_R05-施設第81号-大江山中学校空気調和設備改修工事_k</t>
  </si>
  <si>
    <t>設計書_R06-施設第10号-山潟中学校大規模改造衛生冷暖房設備工事_k</t>
  </si>
  <si>
    <t>設計書_R06-施設第20号-白根小学校大規模改造衛生冷暖房設備工事_k</t>
  </si>
  <si>
    <t>設計書_R06-施設第26号ｰ新津第五中学校大規模改造電気設備工事_k</t>
  </si>
  <si>
    <t>設計書_R06-施設第35号-東山の下小学校空気調和設備改修ガス設備工事</t>
  </si>
  <si>
    <t>設計書_R06-施設第39号-藤見中学校空気調和設備改修電気設備工事_k</t>
  </si>
  <si>
    <t>設計書_R06-施設第43号-新津第五中学校大規模改造ガス設備工事_k</t>
  </si>
  <si>
    <t>設計書_R05-下管第58号-中部下水処理場No.1脱水機整備工事</t>
  </si>
  <si>
    <t>設計書_R06-下管第2号-中部下水処理場仮設盛土撤去工事</t>
  </si>
  <si>
    <t>設計書_R06-下管第7号-中部下水処理場仮設盛土撤去(その2)工事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</si>
</sst>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;[Red]0"/>
    <numFmt numFmtId="179" formatCode="[$-411]gee/mm/dd"/>
    <numFmt numFmtId="180" formatCode="0.0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6.05&#20844;&#34920;&#20998;&#65288;&#29694;&#24180;&#65289;\02_202404_&#20844;&#34920;&#29992;&#35373;&#35336;&#26360;_1&#21315;&#19975;&#20197;&#19978;_&#24314;&#31689;250&#19975;&#20870;&#20197;&#199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設計書"/>
    </sheetNames>
    <sheetDataSet>
      <sheetData sheetId="0">
        <row r="2">
          <cell r="B2" t="str">
            <v>設計書_R05-建保第83号-鳥屋野保育園屋上防水改修工事_k</v>
          </cell>
        </row>
        <row r="3">
          <cell r="B3" t="str">
            <v>設計書_R05-建保第85号-ふれあい健康センター電気設備改修工事_k</v>
          </cell>
        </row>
        <row r="4">
          <cell r="B4" t="str">
            <v>設計書_R05-建保第94号-白根カルチャーセンター外壁改修空気調和設備工事_k</v>
          </cell>
        </row>
        <row r="5">
          <cell r="B5" t="str">
            <v>設計書_R05-建保第95号-ことぶき保育園空気調和設備改修工事_k</v>
          </cell>
        </row>
        <row r="6">
          <cell r="B6" t="str">
            <v>設計書_R05-施設第62号-藤見中学校空気調和設備改修工事_k</v>
          </cell>
        </row>
        <row r="7">
          <cell r="B7" t="str">
            <v>設計書_R05-施設第65号-高志中等教育学校空気調和設備改修工事_k</v>
          </cell>
        </row>
        <row r="8">
          <cell r="B8" t="str">
            <v>設計書_R05-施設第66号-鳥屋野小学校空気調和設備改修工事_k</v>
          </cell>
        </row>
        <row r="9">
          <cell r="B9" t="str">
            <v>設計書_R05-施設第79号-巻北小学校空気調和設備改修工事_k</v>
          </cell>
        </row>
        <row r="10">
          <cell r="B10" t="str">
            <v>設計書_R05-施設第82号-坂井輪小学校空気調和設備改修工事_k</v>
          </cell>
        </row>
        <row r="11">
          <cell r="B11" t="str">
            <v>設計書_R05-下管第45号-白山排水区枝線3-1~461下水道管更生工事</v>
          </cell>
        </row>
        <row r="12">
          <cell r="B12" t="str">
            <v>設計書_R05-下管第50号-川端排水区枝線166～190下水道管更生工事</v>
          </cell>
        </row>
        <row r="13">
          <cell r="B13" t="str">
            <v>設計書_R05-下管第56号-早川堀排水区枝線118～347下水道管更生工事</v>
          </cell>
        </row>
        <row r="14">
          <cell r="B14" t="str">
            <v>設計書_R05-下管第57号-万代排水区枝線34～219下水道管更生工事</v>
          </cell>
        </row>
        <row r="15">
          <cell r="B15" t="str">
            <v>設計書_R05-東下第33号-西野処理分区枝線24下水道工事</v>
          </cell>
        </row>
        <row r="16">
          <cell r="B16" t="str">
            <v>設計書_R05-江建第27号-沢海二本木線消雪井戸更新工事_一般</v>
          </cell>
        </row>
        <row r="17">
          <cell r="B17" t="str">
            <v>設計書_R05-江建第27号-沢海二本木線消雪井戸更新工事_機械</v>
          </cell>
        </row>
        <row r="18">
          <cell r="B18" t="str">
            <v>設計書_R06-蒲建第601号-主要地方道新潟中央環状線升岡他地内舗装修繕工事</v>
          </cell>
        </row>
        <row r="19">
          <cell r="B19" t="str">
            <v>設計書_R06-蒲建第602号-一般国道４６０号漆山地内舗装修繕工事</v>
          </cell>
        </row>
        <row r="20">
          <cell r="B20" t="str">
            <v>設計書_R06-蒲建第605号-岩室１－４０３号線舗装修繕工事</v>
          </cell>
        </row>
        <row r="21">
          <cell r="B21" t="str">
            <v>設計書_R06-蒲建第607号-主要地方道白根西川巻線遠藤地内舗装修繕（その２）工事</v>
          </cell>
        </row>
        <row r="22">
          <cell r="B22" t="str">
            <v>設計書_R05-西建第41号-小針坂井線道路改良工事</v>
          </cell>
        </row>
        <row r="23">
          <cell r="B23" t="str">
            <v>設計書_R05-西建第43号-小新槇尾線他道路改良工事</v>
          </cell>
        </row>
        <row r="24">
          <cell r="B24" t="str">
            <v>設計書_R05-西建第48号-主要地方道新潟燕線他道路改良工事</v>
          </cell>
        </row>
        <row r="25">
          <cell r="B25" t="str">
            <v>設計書_R05-西建第88号-主要地方道新潟寺泊線（内野町地内）側溝敷設替工事</v>
          </cell>
        </row>
        <row r="26">
          <cell r="B26" t="str">
            <v>設計書_R05-西建第94号-黒埼２－１６９号線舗装修繕工事</v>
          </cell>
        </row>
        <row r="27">
          <cell r="B27" t="str">
            <v>設計書_R05-東土第32号-一般国道460号（夕映えの跨線橋）補修工事</v>
          </cell>
        </row>
        <row r="28">
          <cell r="B28" t="str">
            <v>設計書_R05-東土第33号-一般国道460号（夕映えの跨線橋）補修（その2）工事</v>
          </cell>
        </row>
        <row r="29">
          <cell r="B29" t="str">
            <v>設計書_R05-東土第40号-市道亀田480号線舗装工事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01"/>
  <sheetViews>
    <sheetView tabSelected="1" view="pageBreakPreview" zoomScale="85" zoomScaleSheetLayoutView="85" zoomScalePageLayoutView="0" workbookViewId="0" topLeftCell="A1">
      <pane ySplit="2" topLeftCell="A89" activePane="bottomLeft" state="frozen"/>
      <selection pane="topLeft" activeCell="A1" sqref="A1"/>
      <selection pane="bottomLeft" activeCell="B102" sqref="B102"/>
    </sheetView>
  </sheetViews>
  <sheetFormatPr defaultColWidth="9.00390625" defaultRowHeight="15"/>
  <cols>
    <col min="1" max="1" width="10.7109375" style="5" customWidth="1"/>
    <col min="2" max="2" width="99.7109375" style="4" customWidth="1"/>
    <col min="3" max="3" width="18.7109375" style="4" customWidth="1"/>
    <col min="4" max="4" width="21.140625" style="4" customWidth="1"/>
    <col min="5" max="5" width="9.28125" style="3" bestFit="1" customWidth="1"/>
    <col min="6" max="6" width="11.7109375" style="3" bestFit="1" customWidth="1"/>
    <col min="7" max="7" width="9.28125" style="5" bestFit="1" customWidth="1"/>
    <col min="8" max="16384" width="9.00390625" style="1" customWidth="1"/>
  </cols>
  <sheetData>
    <row r="1" spans="1:7" ht="24.75" customHeight="1">
      <c r="A1" s="14" t="s">
        <v>7</v>
      </c>
      <c r="B1" s="14"/>
      <c r="C1" s="14"/>
      <c r="D1" s="14"/>
      <c r="E1" s="14"/>
      <c r="F1" s="14"/>
      <c r="G1" s="14"/>
    </row>
    <row r="2" spans="1:7" ht="24.75" customHeight="1">
      <c r="A2" s="2" t="s">
        <v>1</v>
      </c>
      <c r="B2" s="2" t="s">
        <v>5</v>
      </c>
      <c r="C2" s="2" t="s">
        <v>4</v>
      </c>
      <c r="D2" s="2" t="s">
        <v>6</v>
      </c>
      <c r="E2" s="2" t="s">
        <v>0</v>
      </c>
      <c r="F2" s="2" t="s">
        <v>2</v>
      </c>
      <c r="G2" s="2" t="s">
        <v>3</v>
      </c>
    </row>
    <row r="3" spans="1:7" s="6" customFormat="1" ht="24.75" customHeight="1">
      <c r="A3" s="8">
        <v>1</v>
      </c>
      <c r="B3" s="9" t="s">
        <v>69</v>
      </c>
      <c r="C3" s="8"/>
      <c r="D3" s="7" t="s">
        <v>68</v>
      </c>
      <c r="E3" s="8" t="str">
        <f>MID(B3,6,2)</f>
        <v>05</v>
      </c>
      <c r="F3" s="8" t="str">
        <f>MID(B3,9,SEARCH("第",B3)-9)</f>
        <v>建保</v>
      </c>
      <c r="G3" s="8" t="str">
        <f>ASC(MID(B3,SEARCH("第",B3)+1,SEARCH("号",B3)-SEARCH("第",B3)-1))</f>
        <v>68</v>
      </c>
    </row>
    <row r="4" spans="1:7" s="6" customFormat="1" ht="24.75" customHeight="1">
      <c r="A4" s="8">
        <v>2</v>
      </c>
      <c r="B4" s="9" t="s">
        <v>70</v>
      </c>
      <c r="C4" s="8"/>
      <c r="D4" s="7" t="s">
        <v>68</v>
      </c>
      <c r="E4" s="8" t="str">
        <f aca="true" t="shared" si="0" ref="E4:E15">MID(B4,6,2)</f>
        <v>05</v>
      </c>
      <c r="F4" s="8" t="str">
        <f aca="true" t="shared" si="1" ref="F4:F15">MID(B4,9,SEARCH("第",B4)-9)</f>
        <v>建保</v>
      </c>
      <c r="G4" s="8" t="str">
        <f aca="true" t="shared" si="2" ref="G4:G15">ASC(MID(B4,SEARCH("第",B4)+1,SEARCH("号",B4)-SEARCH("第",B4)-1))</f>
        <v>92</v>
      </c>
    </row>
    <row r="5" spans="1:7" s="6" customFormat="1" ht="24.75" customHeight="1">
      <c r="A5" s="8">
        <v>3</v>
      </c>
      <c r="B5" s="9" t="s">
        <v>71</v>
      </c>
      <c r="C5" s="8"/>
      <c r="D5" s="7" t="s">
        <v>68</v>
      </c>
      <c r="E5" s="8" t="str">
        <f t="shared" si="0"/>
        <v>06</v>
      </c>
      <c r="F5" s="8" t="str">
        <f t="shared" si="1"/>
        <v>建保</v>
      </c>
      <c r="G5" s="8" t="str">
        <f t="shared" si="2"/>
        <v>1</v>
      </c>
    </row>
    <row r="6" spans="1:7" s="6" customFormat="1" ht="24.75" customHeight="1">
      <c r="A6" s="8">
        <v>4</v>
      </c>
      <c r="B6" s="9" t="s">
        <v>72</v>
      </c>
      <c r="C6" s="8"/>
      <c r="D6" s="7" t="s">
        <v>68</v>
      </c>
      <c r="E6" s="8" t="str">
        <f t="shared" si="0"/>
        <v>05</v>
      </c>
      <c r="F6" s="8" t="str">
        <f t="shared" si="1"/>
        <v>施設</v>
      </c>
      <c r="G6" s="8" t="str">
        <f t="shared" si="2"/>
        <v>81</v>
      </c>
    </row>
    <row r="7" spans="1:7" s="6" customFormat="1" ht="24.75" customHeight="1">
      <c r="A7" s="8">
        <v>5</v>
      </c>
      <c r="B7" s="9" t="s">
        <v>73</v>
      </c>
      <c r="C7" s="8"/>
      <c r="D7" s="7" t="s">
        <v>68</v>
      </c>
      <c r="E7" s="8" t="str">
        <f t="shared" si="0"/>
        <v>06</v>
      </c>
      <c r="F7" s="8" t="str">
        <f t="shared" si="1"/>
        <v>施設</v>
      </c>
      <c r="G7" s="8" t="str">
        <f t="shared" si="2"/>
        <v>10</v>
      </c>
    </row>
    <row r="8" spans="1:7" s="6" customFormat="1" ht="24.75" customHeight="1">
      <c r="A8" s="8">
        <v>6</v>
      </c>
      <c r="B8" s="9" t="s">
        <v>74</v>
      </c>
      <c r="C8" s="8"/>
      <c r="D8" s="7" t="s">
        <v>68</v>
      </c>
      <c r="E8" s="8" t="str">
        <f t="shared" si="0"/>
        <v>06</v>
      </c>
      <c r="F8" s="8" t="str">
        <f t="shared" si="1"/>
        <v>施設</v>
      </c>
      <c r="G8" s="8" t="str">
        <f t="shared" si="2"/>
        <v>20</v>
      </c>
    </row>
    <row r="9" spans="1:7" s="6" customFormat="1" ht="24.75" customHeight="1">
      <c r="A9" s="8">
        <v>7</v>
      </c>
      <c r="B9" s="9" t="s">
        <v>75</v>
      </c>
      <c r="C9" s="8"/>
      <c r="D9" s="7" t="s">
        <v>68</v>
      </c>
      <c r="E9" s="8" t="str">
        <f t="shared" si="0"/>
        <v>06</v>
      </c>
      <c r="F9" s="8" t="str">
        <f t="shared" si="1"/>
        <v>施設</v>
      </c>
      <c r="G9" s="8" t="str">
        <f t="shared" si="2"/>
        <v>26</v>
      </c>
    </row>
    <row r="10" spans="1:7" s="6" customFormat="1" ht="24.75" customHeight="1">
      <c r="A10" s="8">
        <v>8</v>
      </c>
      <c r="B10" s="9" t="s">
        <v>76</v>
      </c>
      <c r="C10" s="8"/>
      <c r="D10" s="7" t="s">
        <v>68</v>
      </c>
      <c r="E10" s="8" t="str">
        <f t="shared" si="0"/>
        <v>06</v>
      </c>
      <c r="F10" s="8" t="str">
        <f t="shared" si="1"/>
        <v>施設</v>
      </c>
      <c r="G10" s="8" t="str">
        <f t="shared" si="2"/>
        <v>35</v>
      </c>
    </row>
    <row r="11" spans="1:7" s="6" customFormat="1" ht="24.75" customHeight="1">
      <c r="A11" s="8">
        <v>9</v>
      </c>
      <c r="B11" s="9" t="s">
        <v>77</v>
      </c>
      <c r="C11" s="8"/>
      <c r="D11" s="7" t="s">
        <v>68</v>
      </c>
      <c r="E11" s="8" t="str">
        <f t="shared" si="0"/>
        <v>06</v>
      </c>
      <c r="F11" s="8" t="str">
        <f t="shared" si="1"/>
        <v>施設</v>
      </c>
      <c r="G11" s="8" t="str">
        <f t="shared" si="2"/>
        <v>39</v>
      </c>
    </row>
    <row r="12" spans="1:7" s="6" customFormat="1" ht="24.75" customHeight="1">
      <c r="A12" s="8">
        <v>10</v>
      </c>
      <c r="B12" s="9" t="s">
        <v>78</v>
      </c>
      <c r="C12" s="8"/>
      <c r="D12" s="7" t="s">
        <v>68</v>
      </c>
      <c r="E12" s="8" t="str">
        <f t="shared" si="0"/>
        <v>06</v>
      </c>
      <c r="F12" s="8" t="str">
        <f t="shared" si="1"/>
        <v>施設</v>
      </c>
      <c r="G12" s="8" t="str">
        <f t="shared" si="2"/>
        <v>43</v>
      </c>
    </row>
    <row r="13" spans="1:7" s="6" customFormat="1" ht="24.75" customHeight="1">
      <c r="A13" s="8">
        <v>11</v>
      </c>
      <c r="B13" s="9" t="s">
        <v>79</v>
      </c>
      <c r="C13" s="8"/>
      <c r="D13" s="7" t="s">
        <v>68</v>
      </c>
      <c r="E13" s="8" t="str">
        <f t="shared" si="0"/>
        <v>05</v>
      </c>
      <c r="F13" s="8" t="str">
        <f t="shared" si="1"/>
        <v>下管</v>
      </c>
      <c r="G13" s="8" t="str">
        <f t="shared" si="2"/>
        <v>58</v>
      </c>
    </row>
    <row r="14" spans="1:7" s="6" customFormat="1" ht="24.75" customHeight="1">
      <c r="A14" s="8">
        <v>12</v>
      </c>
      <c r="B14" s="9" t="s">
        <v>80</v>
      </c>
      <c r="C14" s="8"/>
      <c r="D14" s="7" t="s">
        <v>68</v>
      </c>
      <c r="E14" s="8" t="str">
        <f t="shared" si="0"/>
        <v>06</v>
      </c>
      <c r="F14" s="8" t="str">
        <f t="shared" si="1"/>
        <v>下管</v>
      </c>
      <c r="G14" s="8" t="str">
        <f t="shared" si="2"/>
        <v>2</v>
      </c>
    </row>
    <row r="15" spans="1:7" s="6" customFormat="1" ht="24.75" customHeight="1">
      <c r="A15" s="8">
        <v>13</v>
      </c>
      <c r="B15" s="9" t="s">
        <v>81</v>
      </c>
      <c r="C15" s="8"/>
      <c r="D15" s="7" t="s">
        <v>68</v>
      </c>
      <c r="E15" s="8" t="str">
        <f t="shared" si="0"/>
        <v>06</v>
      </c>
      <c r="F15" s="8" t="str">
        <f t="shared" si="1"/>
        <v>下管</v>
      </c>
      <c r="G15" s="8" t="str">
        <f t="shared" si="2"/>
        <v>7</v>
      </c>
    </row>
    <row r="16" spans="1:7" ht="24.75" customHeight="1">
      <c r="A16" s="13">
        <v>14</v>
      </c>
      <c r="B16" s="11" t="str">
        <f>'[1]設計書'!B2</f>
        <v>設計書_R05-建保第83号-鳥屋野保育園屋上防水改修工事_k</v>
      </c>
      <c r="C16" s="11"/>
      <c r="D16" s="12" t="s">
        <v>66</v>
      </c>
      <c r="E16" s="13" t="str">
        <f>MID(B16,6,2)</f>
        <v>05</v>
      </c>
      <c r="F16" s="13" t="str">
        <f>MID(B16,9,SEARCH("第",B16)-9)</f>
        <v>建保</v>
      </c>
      <c r="G16" s="13" t="str">
        <f>ASC(MID(B16,SEARCH("第",B16)+1,SEARCH("号",B16)-SEARCH("第",B16)-1))</f>
        <v>83</v>
      </c>
    </row>
    <row r="17" spans="1:7" ht="24.75" customHeight="1">
      <c r="A17" s="13">
        <v>15</v>
      </c>
      <c r="B17" s="11" t="str">
        <f>'[1]設計書'!B3</f>
        <v>設計書_R05-建保第85号-ふれあい健康センター電気設備改修工事_k</v>
      </c>
      <c r="C17" s="11"/>
      <c r="D17" s="12" t="s">
        <v>66</v>
      </c>
      <c r="E17" s="13" t="str">
        <f aca="true" t="shared" si="3" ref="E17:E43">MID(B17,6,2)</f>
        <v>05</v>
      </c>
      <c r="F17" s="13" t="str">
        <f aca="true" t="shared" si="4" ref="F17:F43">MID(B17,9,SEARCH("第",B17)-9)</f>
        <v>建保</v>
      </c>
      <c r="G17" s="13" t="str">
        <f aca="true" t="shared" si="5" ref="G17:G43">ASC(MID(B17,SEARCH("第",B17)+1,SEARCH("号",B17)-SEARCH("第",B17)-1))</f>
        <v>85</v>
      </c>
    </row>
    <row r="18" spans="1:7" ht="24.75" customHeight="1">
      <c r="A18" s="13">
        <v>16</v>
      </c>
      <c r="B18" s="11" t="str">
        <f>'[1]設計書'!B4</f>
        <v>設計書_R05-建保第94号-白根カルチャーセンター外壁改修空気調和設備工事_k</v>
      </c>
      <c r="C18" s="11"/>
      <c r="D18" s="12" t="s">
        <v>66</v>
      </c>
      <c r="E18" s="13" t="str">
        <f t="shared" si="3"/>
        <v>05</v>
      </c>
      <c r="F18" s="13" t="str">
        <f t="shared" si="4"/>
        <v>建保</v>
      </c>
      <c r="G18" s="13" t="str">
        <f t="shared" si="5"/>
        <v>94</v>
      </c>
    </row>
    <row r="19" spans="1:7" ht="24.75" customHeight="1">
      <c r="A19" s="13">
        <v>17</v>
      </c>
      <c r="B19" s="11" t="str">
        <f>'[1]設計書'!B5</f>
        <v>設計書_R05-建保第95号-ことぶき保育園空気調和設備改修工事_k</v>
      </c>
      <c r="C19" s="11"/>
      <c r="D19" s="12" t="s">
        <v>66</v>
      </c>
      <c r="E19" s="13" t="str">
        <f t="shared" si="3"/>
        <v>05</v>
      </c>
      <c r="F19" s="13" t="str">
        <f t="shared" si="4"/>
        <v>建保</v>
      </c>
      <c r="G19" s="13" t="str">
        <f t="shared" si="5"/>
        <v>95</v>
      </c>
    </row>
    <row r="20" spans="1:7" ht="24.75" customHeight="1">
      <c r="A20" s="13">
        <v>18</v>
      </c>
      <c r="B20" s="11" t="str">
        <f>'[1]設計書'!B6</f>
        <v>設計書_R05-施設第62号-藤見中学校空気調和設備改修工事_k</v>
      </c>
      <c r="C20" s="11"/>
      <c r="D20" s="12" t="s">
        <v>66</v>
      </c>
      <c r="E20" s="13" t="str">
        <f t="shared" si="3"/>
        <v>05</v>
      </c>
      <c r="F20" s="13" t="str">
        <f t="shared" si="4"/>
        <v>施設</v>
      </c>
      <c r="G20" s="13" t="str">
        <f t="shared" si="5"/>
        <v>62</v>
      </c>
    </row>
    <row r="21" spans="1:7" ht="24.75" customHeight="1">
      <c r="A21" s="13">
        <v>19</v>
      </c>
      <c r="B21" s="11" t="str">
        <f>'[1]設計書'!B7</f>
        <v>設計書_R05-施設第65号-高志中等教育学校空気調和設備改修工事_k</v>
      </c>
      <c r="C21" s="11"/>
      <c r="D21" s="12" t="s">
        <v>66</v>
      </c>
      <c r="E21" s="13" t="str">
        <f t="shared" si="3"/>
        <v>05</v>
      </c>
      <c r="F21" s="13" t="str">
        <f t="shared" si="4"/>
        <v>施設</v>
      </c>
      <c r="G21" s="13" t="str">
        <f t="shared" si="5"/>
        <v>65</v>
      </c>
    </row>
    <row r="22" spans="1:7" ht="24.75" customHeight="1">
      <c r="A22" s="13">
        <v>20</v>
      </c>
      <c r="B22" s="11" t="str">
        <f>'[1]設計書'!B8</f>
        <v>設計書_R05-施設第66号-鳥屋野小学校空気調和設備改修工事_k</v>
      </c>
      <c r="C22" s="11"/>
      <c r="D22" s="12" t="s">
        <v>66</v>
      </c>
      <c r="E22" s="13" t="str">
        <f t="shared" si="3"/>
        <v>05</v>
      </c>
      <c r="F22" s="13" t="str">
        <f t="shared" si="4"/>
        <v>施設</v>
      </c>
      <c r="G22" s="13" t="str">
        <f t="shared" si="5"/>
        <v>66</v>
      </c>
    </row>
    <row r="23" spans="1:7" ht="24.75" customHeight="1">
      <c r="A23" s="13">
        <v>21</v>
      </c>
      <c r="B23" s="11" t="str">
        <f>'[1]設計書'!B9</f>
        <v>設計書_R05-施設第79号-巻北小学校空気調和設備改修工事_k</v>
      </c>
      <c r="C23" s="11"/>
      <c r="D23" s="12" t="s">
        <v>66</v>
      </c>
      <c r="E23" s="13" t="str">
        <f t="shared" si="3"/>
        <v>05</v>
      </c>
      <c r="F23" s="13" t="str">
        <f t="shared" si="4"/>
        <v>施設</v>
      </c>
      <c r="G23" s="13" t="str">
        <f t="shared" si="5"/>
        <v>79</v>
      </c>
    </row>
    <row r="24" spans="1:7" ht="24.75" customHeight="1">
      <c r="A24" s="13">
        <v>22</v>
      </c>
      <c r="B24" s="11" t="str">
        <f>'[1]設計書'!B10</f>
        <v>設計書_R05-施設第82号-坂井輪小学校空気調和設備改修工事_k</v>
      </c>
      <c r="C24" s="11"/>
      <c r="D24" s="12" t="s">
        <v>66</v>
      </c>
      <c r="E24" s="13" t="str">
        <f t="shared" si="3"/>
        <v>05</v>
      </c>
      <c r="F24" s="13" t="str">
        <f t="shared" si="4"/>
        <v>施設</v>
      </c>
      <c r="G24" s="13" t="str">
        <f t="shared" si="5"/>
        <v>82</v>
      </c>
    </row>
    <row r="25" spans="1:7" ht="24.75" customHeight="1">
      <c r="A25" s="13">
        <v>23</v>
      </c>
      <c r="B25" s="11" t="str">
        <f>'[1]設計書'!B11</f>
        <v>設計書_R05-下管第45号-白山排水区枝線3-1~461下水道管更生工事</v>
      </c>
      <c r="C25" s="11"/>
      <c r="D25" s="12" t="s">
        <v>66</v>
      </c>
      <c r="E25" s="13" t="str">
        <f t="shared" si="3"/>
        <v>05</v>
      </c>
      <c r="F25" s="13" t="str">
        <f t="shared" si="4"/>
        <v>下管</v>
      </c>
      <c r="G25" s="13" t="str">
        <f t="shared" si="5"/>
        <v>45</v>
      </c>
    </row>
    <row r="26" spans="1:7" ht="24.75" customHeight="1">
      <c r="A26" s="13">
        <v>24</v>
      </c>
      <c r="B26" s="11" t="str">
        <f>'[1]設計書'!B12</f>
        <v>設計書_R05-下管第50号-川端排水区枝線166～190下水道管更生工事</v>
      </c>
      <c r="C26" s="11"/>
      <c r="D26" s="12" t="s">
        <v>66</v>
      </c>
      <c r="E26" s="13" t="str">
        <f t="shared" si="3"/>
        <v>05</v>
      </c>
      <c r="F26" s="13" t="str">
        <f t="shared" si="4"/>
        <v>下管</v>
      </c>
      <c r="G26" s="13" t="str">
        <f t="shared" si="5"/>
        <v>50</v>
      </c>
    </row>
    <row r="27" spans="1:7" ht="24.75" customHeight="1">
      <c r="A27" s="13">
        <v>25</v>
      </c>
      <c r="B27" s="11" t="str">
        <f>'[1]設計書'!B13</f>
        <v>設計書_R05-下管第56号-早川堀排水区枝線118～347下水道管更生工事</v>
      </c>
      <c r="C27" s="11"/>
      <c r="D27" s="12" t="s">
        <v>66</v>
      </c>
      <c r="E27" s="13" t="str">
        <f t="shared" si="3"/>
        <v>05</v>
      </c>
      <c r="F27" s="13" t="str">
        <f t="shared" si="4"/>
        <v>下管</v>
      </c>
      <c r="G27" s="13" t="str">
        <f t="shared" si="5"/>
        <v>56</v>
      </c>
    </row>
    <row r="28" spans="1:7" ht="24.75" customHeight="1">
      <c r="A28" s="13">
        <v>26</v>
      </c>
      <c r="B28" s="11" t="str">
        <f>'[1]設計書'!B14</f>
        <v>設計書_R05-下管第57号-万代排水区枝線34～219下水道管更生工事</v>
      </c>
      <c r="C28" s="11"/>
      <c r="D28" s="12" t="s">
        <v>66</v>
      </c>
      <c r="E28" s="13" t="str">
        <f t="shared" si="3"/>
        <v>05</v>
      </c>
      <c r="F28" s="13" t="str">
        <f t="shared" si="4"/>
        <v>下管</v>
      </c>
      <c r="G28" s="13" t="str">
        <f t="shared" si="5"/>
        <v>57</v>
      </c>
    </row>
    <row r="29" spans="1:7" ht="24.75" customHeight="1">
      <c r="A29" s="13">
        <v>27</v>
      </c>
      <c r="B29" s="11" t="str">
        <f>'[1]設計書'!B15</f>
        <v>設計書_R05-東下第33号-西野処理分区枝線24下水道工事</v>
      </c>
      <c r="C29" s="11"/>
      <c r="D29" s="12" t="s">
        <v>66</v>
      </c>
      <c r="E29" s="13" t="str">
        <f t="shared" si="3"/>
        <v>05</v>
      </c>
      <c r="F29" s="13" t="str">
        <f t="shared" si="4"/>
        <v>東下</v>
      </c>
      <c r="G29" s="13" t="str">
        <f t="shared" si="5"/>
        <v>33</v>
      </c>
    </row>
    <row r="30" spans="1:7" ht="24.75" customHeight="1">
      <c r="A30" s="13">
        <v>28</v>
      </c>
      <c r="B30" s="11" t="str">
        <f>'[1]設計書'!B16</f>
        <v>設計書_R05-江建第27号-沢海二本木線消雪井戸更新工事_一般</v>
      </c>
      <c r="C30" s="11"/>
      <c r="D30" s="12" t="s">
        <v>66</v>
      </c>
      <c r="E30" s="13" t="str">
        <f t="shared" si="3"/>
        <v>05</v>
      </c>
      <c r="F30" s="13" t="str">
        <f t="shared" si="4"/>
        <v>江建</v>
      </c>
      <c r="G30" s="13" t="str">
        <f t="shared" si="5"/>
        <v>27</v>
      </c>
    </row>
    <row r="31" spans="1:7" ht="24.75" customHeight="1">
      <c r="A31" s="13">
        <v>29</v>
      </c>
      <c r="B31" s="11" t="str">
        <f>'[1]設計書'!B17</f>
        <v>設計書_R05-江建第27号-沢海二本木線消雪井戸更新工事_機械</v>
      </c>
      <c r="C31" s="11"/>
      <c r="D31" s="12" t="s">
        <v>66</v>
      </c>
      <c r="E31" s="13" t="str">
        <f t="shared" si="3"/>
        <v>05</v>
      </c>
      <c r="F31" s="13" t="str">
        <f t="shared" si="4"/>
        <v>江建</v>
      </c>
      <c r="G31" s="13" t="str">
        <f t="shared" si="5"/>
        <v>27</v>
      </c>
    </row>
    <row r="32" spans="1:7" ht="24.75" customHeight="1">
      <c r="A32" s="13">
        <v>30</v>
      </c>
      <c r="B32" s="11" t="str">
        <f>'[1]設計書'!B18</f>
        <v>設計書_R06-蒲建第601号-主要地方道新潟中央環状線升岡他地内舗装修繕工事</v>
      </c>
      <c r="C32" s="11"/>
      <c r="D32" s="12" t="s">
        <v>66</v>
      </c>
      <c r="E32" s="13" t="str">
        <f t="shared" si="3"/>
        <v>06</v>
      </c>
      <c r="F32" s="13" t="str">
        <f t="shared" si="4"/>
        <v>蒲建</v>
      </c>
      <c r="G32" s="13" t="str">
        <f t="shared" si="5"/>
        <v>601</v>
      </c>
    </row>
    <row r="33" spans="1:7" ht="24.75" customHeight="1">
      <c r="A33" s="13">
        <v>31</v>
      </c>
      <c r="B33" s="11" t="str">
        <f>'[1]設計書'!B19</f>
        <v>設計書_R06-蒲建第602号-一般国道４６０号漆山地内舗装修繕工事</v>
      </c>
      <c r="C33" s="11"/>
      <c r="D33" s="12" t="s">
        <v>66</v>
      </c>
      <c r="E33" s="13" t="str">
        <f t="shared" si="3"/>
        <v>06</v>
      </c>
      <c r="F33" s="13" t="str">
        <f t="shared" si="4"/>
        <v>蒲建</v>
      </c>
      <c r="G33" s="13" t="str">
        <f t="shared" si="5"/>
        <v>602</v>
      </c>
    </row>
    <row r="34" spans="1:7" ht="24.75" customHeight="1">
      <c r="A34" s="13">
        <v>32</v>
      </c>
      <c r="B34" s="11" t="str">
        <f>'[1]設計書'!B20</f>
        <v>設計書_R06-蒲建第605号-岩室１－４０３号線舗装修繕工事</v>
      </c>
      <c r="C34" s="11"/>
      <c r="D34" s="12" t="s">
        <v>66</v>
      </c>
      <c r="E34" s="13" t="str">
        <f t="shared" si="3"/>
        <v>06</v>
      </c>
      <c r="F34" s="13" t="str">
        <f t="shared" si="4"/>
        <v>蒲建</v>
      </c>
      <c r="G34" s="13" t="str">
        <f t="shared" si="5"/>
        <v>605</v>
      </c>
    </row>
    <row r="35" spans="1:7" ht="24.75" customHeight="1">
      <c r="A35" s="13">
        <v>33</v>
      </c>
      <c r="B35" s="11" t="str">
        <f>'[1]設計書'!B21</f>
        <v>設計書_R06-蒲建第607号-主要地方道白根西川巻線遠藤地内舗装修繕（その２）工事</v>
      </c>
      <c r="C35" s="11"/>
      <c r="D35" s="12" t="s">
        <v>66</v>
      </c>
      <c r="E35" s="13" t="str">
        <f t="shared" si="3"/>
        <v>06</v>
      </c>
      <c r="F35" s="13" t="str">
        <f t="shared" si="4"/>
        <v>蒲建</v>
      </c>
      <c r="G35" s="13" t="str">
        <f t="shared" si="5"/>
        <v>607</v>
      </c>
    </row>
    <row r="36" spans="1:7" ht="24.75" customHeight="1">
      <c r="A36" s="13">
        <v>34</v>
      </c>
      <c r="B36" s="11" t="str">
        <f>'[1]設計書'!B22</f>
        <v>設計書_R05-西建第41号-小針坂井線道路改良工事</v>
      </c>
      <c r="C36" s="11"/>
      <c r="D36" s="12" t="s">
        <v>66</v>
      </c>
      <c r="E36" s="13" t="str">
        <f t="shared" si="3"/>
        <v>05</v>
      </c>
      <c r="F36" s="13" t="str">
        <f t="shared" si="4"/>
        <v>西建</v>
      </c>
      <c r="G36" s="13" t="str">
        <f t="shared" si="5"/>
        <v>41</v>
      </c>
    </row>
    <row r="37" spans="1:7" ht="24.75" customHeight="1">
      <c r="A37" s="13">
        <v>35</v>
      </c>
      <c r="B37" s="11" t="str">
        <f>'[1]設計書'!B23</f>
        <v>設計書_R05-西建第43号-小新槇尾線他道路改良工事</v>
      </c>
      <c r="C37" s="11"/>
      <c r="D37" s="12" t="s">
        <v>66</v>
      </c>
      <c r="E37" s="13" t="str">
        <f t="shared" si="3"/>
        <v>05</v>
      </c>
      <c r="F37" s="13" t="str">
        <f t="shared" si="4"/>
        <v>西建</v>
      </c>
      <c r="G37" s="13" t="str">
        <f t="shared" si="5"/>
        <v>43</v>
      </c>
    </row>
    <row r="38" spans="1:7" ht="24.75" customHeight="1">
      <c r="A38" s="13">
        <v>36</v>
      </c>
      <c r="B38" s="11" t="str">
        <f>'[1]設計書'!B24</f>
        <v>設計書_R05-西建第48号-主要地方道新潟燕線他道路改良工事</v>
      </c>
      <c r="C38" s="11"/>
      <c r="D38" s="12" t="s">
        <v>66</v>
      </c>
      <c r="E38" s="13" t="str">
        <f t="shared" si="3"/>
        <v>05</v>
      </c>
      <c r="F38" s="13" t="str">
        <f t="shared" si="4"/>
        <v>西建</v>
      </c>
      <c r="G38" s="13" t="str">
        <f t="shared" si="5"/>
        <v>48</v>
      </c>
    </row>
    <row r="39" spans="1:7" ht="24.75" customHeight="1">
      <c r="A39" s="13">
        <v>37</v>
      </c>
      <c r="B39" s="11" t="str">
        <f>'[1]設計書'!B25</f>
        <v>設計書_R05-西建第88号-主要地方道新潟寺泊線（内野町地内）側溝敷設替工事</v>
      </c>
      <c r="C39" s="11"/>
      <c r="D39" s="12" t="s">
        <v>66</v>
      </c>
      <c r="E39" s="13" t="str">
        <f t="shared" si="3"/>
        <v>05</v>
      </c>
      <c r="F39" s="13" t="str">
        <f t="shared" si="4"/>
        <v>西建</v>
      </c>
      <c r="G39" s="13" t="str">
        <f t="shared" si="5"/>
        <v>88</v>
      </c>
    </row>
    <row r="40" spans="1:7" ht="24.75" customHeight="1">
      <c r="A40" s="13">
        <v>38</v>
      </c>
      <c r="B40" s="11" t="str">
        <f>'[1]設計書'!B26</f>
        <v>設計書_R05-西建第94号-黒埼２－１６９号線舗装修繕工事</v>
      </c>
      <c r="C40" s="11"/>
      <c r="D40" s="12" t="s">
        <v>66</v>
      </c>
      <c r="E40" s="13" t="str">
        <f t="shared" si="3"/>
        <v>05</v>
      </c>
      <c r="F40" s="13" t="str">
        <f t="shared" si="4"/>
        <v>西建</v>
      </c>
      <c r="G40" s="13" t="str">
        <f t="shared" si="5"/>
        <v>94</v>
      </c>
    </row>
    <row r="41" spans="1:7" ht="24.75" customHeight="1">
      <c r="A41" s="13">
        <v>39</v>
      </c>
      <c r="B41" s="11" t="str">
        <f>'[1]設計書'!B27</f>
        <v>設計書_R05-東土第32号-一般国道460号（夕映えの跨線橋）補修工事</v>
      </c>
      <c r="C41" s="11"/>
      <c r="D41" s="12" t="s">
        <v>66</v>
      </c>
      <c r="E41" s="13" t="str">
        <f t="shared" si="3"/>
        <v>05</v>
      </c>
      <c r="F41" s="13" t="str">
        <f t="shared" si="4"/>
        <v>東土</v>
      </c>
      <c r="G41" s="13" t="str">
        <f t="shared" si="5"/>
        <v>32</v>
      </c>
    </row>
    <row r="42" spans="1:7" ht="24.75" customHeight="1">
      <c r="A42" s="13">
        <v>40</v>
      </c>
      <c r="B42" s="11" t="str">
        <f>'[1]設計書'!B28</f>
        <v>設計書_R05-東土第33号-一般国道460号（夕映えの跨線橋）補修（その2）工事</v>
      </c>
      <c r="C42" s="11"/>
      <c r="D42" s="12" t="s">
        <v>66</v>
      </c>
      <c r="E42" s="13" t="str">
        <f t="shared" si="3"/>
        <v>05</v>
      </c>
      <c r="F42" s="13" t="str">
        <f t="shared" si="4"/>
        <v>東土</v>
      </c>
      <c r="G42" s="13" t="str">
        <f t="shared" si="5"/>
        <v>33</v>
      </c>
    </row>
    <row r="43" spans="1:7" ht="24.75" customHeight="1">
      <c r="A43" s="13">
        <v>41</v>
      </c>
      <c r="B43" s="11" t="str">
        <f>'[1]設計書'!B29</f>
        <v>設計書_R05-東土第40号-市道亀田480号線舗装工事</v>
      </c>
      <c r="C43" s="11"/>
      <c r="D43" s="12" t="s">
        <v>66</v>
      </c>
      <c r="E43" s="13" t="str">
        <f t="shared" si="3"/>
        <v>05</v>
      </c>
      <c r="F43" s="13" t="str">
        <f t="shared" si="4"/>
        <v>東土</v>
      </c>
      <c r="G43" s="13" t="str">
        <f t="shared" si="5"/>
        <v>40</v>
      </c>
    </row>
    <row r="44" spans="1:7" ht="24.75" customHeight="1">
      <c r="A44" s="13">
        <v>42</v>
      </c>
      <c r="B44" s="11" t="s">
        <v>8</v>
      </c>
      <c r="C44" s="11"/>
      <c r="D44" s="12" t="s">
        <v>67</v>
      </c>
      <c r="E44" s="13" t="str">
        <f>MID(B44,6,2)</f>
        <v>05</v>
      </c>
      <c r="F44" s="13" t="str">
        <f>MID(B44,9,SEARCH("第",B44)-9)</f>
        <v>建保</v>
      </c>
      <c r="G44" s="13" t="str">
        <f>ASC(MID(B44,SEARCH("第",B44)+1,SEARCH("号",B44)-SEARCH("第",B44)-1))</f>
        <v>58</v>
      </c>
    </row>
    <row r="45" spans="1:7" ht="24.75" customHeight="1">
      <c r="A45" s="13">
        <v>43</v>
      </c>
      <c r="B45" s="11" t="s">
        <v>9</v>
      </c>
      <c r="C45" s="11"/>
      <c r="D45" s="12" t="s">
        <v>67</v>
      </c>
      <c r="E45" s="13" t="str">
        <f aca="true" t="shared" si="6" ref="E45:E88">MID(B45,6,2)</f>
        <v>05</v>
      </c>
      <c r="F45" s="13" t="str">
        <f aca="true" t="shared" si="7" ref="F45:F88">MID(B45,9,SEARCH("第",B45)-9)</f>
        <v>建保</v>
      </c>
      <c r="G45" s="13" t="str">
        <f aca="true" t="shared" si="8" ref="G45:G88">ASC(MID(B45,SEARCH("第",B45)+1,SEARCH("号",B45)-SEARCH("第",B45)-1))</f>
        <v>60</v>
      </c>
    </row>
    <row r="46" spans="1:7" ht="24.75" customHeight="1">
      <c r="A46" s="13">
        <v>44</v>
      </c>
      <c r="B46" s="11" t="s">
        <v>10</v>
      </c>
      <c r="C46" s="11"/>
      <c r="D46" s="12" t="s">
        <v>67</v>
      </c>
      <c r="E46" s="13" t="str">
        <f t="shared" si="6"/>
        <v>05</v>
      </c>
      <c r="F46" s="13" t="str">
        <f t="shared" si="7"/>
        <v>建保</v>
      </c>
      <c r="G46" s="13" t="str">
        <f t="shared" si="8"/>
        <v>67</v>
      </c>
    </row>
    <row r="47" spans="1:7" ht="24.75" customHeight="1">
      <c r="A47" s="13">
        <v>45</v>
      </c>
      <c r="B47" s="11" t="s">
        <v>11</v>
      </c>
      <c r="C47" s="11"/>
      <c r="D47" s="12" t="s">
        <v>67</v>
      </c>
      <c r="E47" s="13" t="str">
        <f t="shared" si="6"/>
        <v>05</v>
      </c>
      <c r="F47" s="13" t="str">
        <f t="shared" si="7"/>
        <v>建保</v>
      </c>
      <c r="G47" s="13" t="str">
        <f t="shared" si="8"/>
        <v>71</v>
      </c>
    </row>
    <row r="48" spans="1:7" ht="24.75" customHeight="1">
      <c r="A48" s="13">
        <v>46</v>
      </c>
      <c r="B48" s="11" t="s">
        <v>12</v>
      </c>
      <c r="C48" s="11"/>
      <c r="D48" s="12" t="s">
        <v>67</v>
      </c>
      <c r="E48" s="13" t="str">
        <f t="shared" si="6"/>
        <v>05</v>
      </c>
      <c r="F48" s="13" t="str">
        <f t="shared" si="7"/>
        <v>公建</v>
      </c>
      <c r="G48" s="13" t="str">
        <f t="shared" si="8"/>
        <v>50</v>
      </c>
    </row>
    <row r="49" spans="1:7" ht="24.75" customHeight="1">
      <c r="A49" s="13">
        <v>47</v>
      </c>
      <c r="B49" s="11" t="s">
        <v>13</v>
      </c>
      <c r="C49" s="11"/>
      <c r="D49" s="12" t="s">
        <v>67</v>
      </c>
      <c r="E49" s="13" t="str">
        <f t="shared" si="6"/>
        <v>05</v>
      </c>
      <c r="F49" s="13" t="str">
        <f t="shared" si="7"/>
        <v>公建</v>
      </c>
      <c r="G49" s="13" t="str">
        <f t="shared" si="8"/>
        <v>51</v>
      </c>
    </row>
    <row r="50" spans="1:7" ht="24.75" customHeight="1">
      <c r="A50" s="13">
        <v>48</v>
      </c>
      <c r="B50" s="11" t="s">
        <v>14</v>
      </c>
      <c r="C50" s="11"/>
      <c r="D50" s="12" t="s">
        <v>67</v>
      </c>
      <c r="E50" s="13" t="str">
        <f t="shared" si="6"/>
        <v>05</v>
      </c>
      <c r="F50" s="13" t="str">
        <f t="shared" si="7"/>
        <v>公建</v>
      </c>
      <c r="G50" s="13" t="str">
        <f t="shared" si="8"/>
        <v>52</v>
      </c>
    </row>
    <row r="51" spans="1:7" ht="24.75" customHeight="1">
      <c r="A51" s="13">
        <v>49</v>
      </c>
      <c r="B51" s="11" t="s">
        <v>15</v>
      </c>
      <c r="C51" s="11"/>
      <c r="D51" s="12" t="s">
        <v>67</v>
      </c>
      <c r="E51" s="13" t="str">
        <f t="shared" si="6"/>
        <v>05</v>
      </c>
      <c r="F51" s="13" t="str">
        <f t="shared" si="7"/>
        <v>公建</v>
      </c>
      <c r="G51" s="13" t="str">
        <f t="shared" si="8"/>
        <v>54</v>
      </c>
    </row>
    <row r="52" spans="1:7" ht="24.75" customHeight="1">
      <c r="A52" s="13">
        <v>50</v>
      </c>
      <c r="B52" s="11" t="s">
        <v>16</v>
      </c>
      <c r="C52" s="11"/>
      <c r="D52" s="12" t="s">
        <v>67</v>
      </c>
      <c r="E52" s="13" t="str">
        <f t="shared" si="6"/>
        <v>05</v>
      </c>
      <c r="F52" s="13" t="str">
        <f t="shared" si="7"/>
        <v>施設</v>
      </c>
      <c r="G52" s="13" t="str">
        <f t="shared" si="8"/>
        <v>61</v>
      </c>
    </row>
    <row r="53" spans="1:7" ht="24.75" customHeight="1">
      <c r="A53" s="13">
        <v>51</v>
      </c>
      <c r="B53" s="11" t="s">
        <v>17</v>
      </c>
      <c r="C53" s="11"/>
      <c r="D53" s="12" t="s">
        <v>67</v>
      </c>
      <c r="E53" s="13" t="str">
        <f t="shared" si="6"/>
        <v>05</v>
      </c>
      <c r="F53" s="13" t="str">
        <f t="shared" si="7"/>
        <v>施設</v>
      </c>
      <c r="G53" s="13" t="str">
        <f t="shared" si="8"/>
        <v>63</v>
      </c>
    </row>
    <row r="54" spans="1:7" ht="24.75" customHeight="1">
      <c r="A54" s="13">
        <v>52</v>
      </c>
      <c r="B54" s="11" t="s">
        <v>18</v>
      </c>
      <c r="C54" s="11"/>
      <c r="D54" s="12" t="s">
        <v>67</v>
      </c>
      <c r="E54" s="13" t="str">
        <f t="shared" si="6"/>
        <v>05</v>
      </c>
      <c r="F54" s="13" t="str">
        <f t="shared" si="7"/>
        <v>施設</v>
      </c>
      <c r="G54" s="13" t="str">
        <f t="shared" si="8"/>
        <v>64</v>
      </c>
    </row>
    <row r="55" spans="1:7" ht="24.75" customHeight="1">
      <c r="A55" s="13">
        <v>53</v>
      </c>
      <c r="B55" s="11" t="s">
        <v>19</v>
      </c>
      <c r="C55" s="11"/>
      <c r="D55" s="12" t="s">
        <v>67</v>
      </c>
      <c r="E55" s="13" t="str">
        <f t="shared" si="6"/>
        <v>05</v>
      </c>
      <c r="F55" s="13" t="str">
        <f t="shared" si="7"/>
        <v>施設</v>
      </c>
      <c r="G55" s="13" t="str">
        <f t="shared" si="8"/>
        <v>67</v>
      </c>
    </row>
    <row r="56" spans="1:7" ht="24.75" customHeight="1">
      <c r="A56" s="13">
        <v>54</v>
      </c>
      <c r="B56" s="11" t="s">
        <v>20</v>
      </c>
      <c r="C56" s="11"/>
      <c r="D56" s="12" t="s">
        <v>67</v>
      </c>
      <c r="E56" s="13" t="str">
        <f t="shared" si="6"/>
        <v>05</v>
      </c>
      <c r="F56" s="13" t="str">
        <f t="shared" si="7"/>
        <v>施設</v>
      </c>
      <c r="G56" s="13" t="str">
        <f t="shared" si="8"/>
        <v>69</v>
      </c>
    </row>
    <row r="57" spans="1:7" ht="24.75" customHeight="1">
      <c r="A57" s="13">
        <v>55</v>
      </c>
      <c r="B57" s="11" t="s">
        <v>21</v>
      </c>
      <c r="C57" s="11"/>
      <c r="D57" s="12" t="s">
        <v>67</v>
      </c>
      <c r="E57" s="13" t="str">
        <f t="shared" si="6"/>
        <v>05</v>
      </c>
      <c r="F57" s="13" t="str">
        <f t="shared" si="7"/>
        <v>施設</v>
      </c>
      <c r="G57" s="13" t="str">
        <f t="shared" si="8"/>
        <v>70</v>
      </c>
    </row>
    <row r="58" spans="1:7" ht="24.75" customHeight="1">
      <c r="A58" s="13">
        <v>56</v>
      </c>
      <c r="B58" s="11" t="s">
        <v>22</v>
      </c>
      <c r="C58" s="11"/>
      <c r="D58" s="12" t="s">
        <v>67</v>
      </c>
      <c r="E58" s="13" t="str">
        <f t="shared" si="6"/>
        <v>05</v>
      </c>
      <c r="F58" s="13" t="str">
        <f t="shared" si="7"/>
        <v>施設</v>
      </c>
      <c r="G58" s="13" t="str">
        <f t="shared" si="8"/>
        <v>71</v>
      </c>
    </row>
    <row r="59" spans="1:7" ht="24.75" customHeight="1">
      <c r="A59" s="13">
        <v>57</v>
      </c>
      <c r="B59" s="11" t="s">
        <v>23</v>
      </c>
      <c r="C59" s="11"/>
      <c r="D59" s="12" t="s">
        <v>67</v>
      </c>
      <c r="E59" s="13" t="str">
        <f t="shared" si="6"/>
        <v>05</v>
      </c>
      <c r="F59" s="13" t="str">
        <f t="shared" si="7"/>
        <v>施設</v>
      </c>
      <c r="G59" s="13" t="str">
        <f t="shared" si="8"/>
        <v>72</v>
      </c>
    </row>
    <row r="60" spans="1:7" ht="24.75" customHeight="1">
      <c r="A60" s="13">
        <v>58</v>
      </c>
      <c r="B60" s="11" t="s">
        <v>24</v>
      </c>
      <c r="C60" s="11"/>
      <c r="D60" s="12" t="s">
        <v>67</v>
      </c>
      <c r="E60" s="13" t="str">
        <f t="shared" si="6"/>
        <v>05</v>
      </c>
      <c r="F60" s="13" t="str">
        <f t="shared" si="7"/>
        <v>施設</v>
      </c>
      <c r="G60" s="13" t="str">
        <f t="shared" si="8"/>
        <v>73</v>
      </c>
    </row>
    <row r="61" spans="1:7" ht="24.75" customHeight="1">
      <c r="A61" s="13">
        <v>59</v>
      </c>
      <c r="B61" s="11" t="s">
        <v>25</v>
      </c>
      <c r="C61" s="11"/>
      <c r="D61" s="12" t="s">
        <v>67</v>
      </c>
      <c r="E61" s="13" t="str">
        <f t="shared" si="6"/>
        <v>05</v>
      </c>
      <c r="F61" s="13" t="str">
        <f t="shared" si="7"/>
        <v>施設</v>
      </c>
      <c r="G61" s="13" t="str">
        <f t="shared" si="8"/>
        <v>74</v>
      </c>
    </row>
    <row r="62" spans="1:7" ht="24.75" customHeight="1">
      <c r="A62" s="13">
        <v>60</v>
      </c>
      <c r="B62" s="11" t="s">
        <v>26</v>
      </c>
      <c r="C62" s="11"/>
      <c r="D62" s="12" t="s">
        <v>67</v>
      </c>
      <c r="E62" s="13" t="str">
        <f t="shared" si="6"/>
        <v>05</v>
      </c>
      <c r="F62" s="13" t="str">
        <f t="shared" si="7"/>
        <v>施設</v>
      </c>
      <c r="G62" s="13" t="str">
        <f t="shared" si="8"/>
        <v>76</v>
      </c>
    </row>
    <row r="63" spans="1:7" ht="24.75" customHeight="1">
      <c r="A63" s="13">
        <v>61</v>
      </c>
      <c r="B63" s="11" t="s">
        <v>27</v>
      </c>
      <c r="C63" s="11"/>
      <c r="D63" s="12" t="s">
        <v>67</v>
      </c>
      <c r="E63" s="13" t="str">
        <f t="shared" si="6"/>
        <v>05</v>
      </c>
      <c r="F63" s="13" t="str">
        <f t="shared" si="7"/>
        <v>施設</v>
      </c>
      <c r="G63" s="13" t="str">
        <f t="shared" si="8"/>
        <v>77</v>
      </c>
    </row>
    <row r="64" spans="1:7" ht="24.75" customHeight="1">
      <c r="A64" s="13">
        <v>62</v>
      </c>
      <c r="B64" s="11" t="s">
        <v>28</v>
      </c>
      <c r="C64" s="11"/>
      <c r="D64" s="12" t="s">
        <v>67</v>
      </c>
      <c r="E64" s="13" t="str">
        <f t="shared" si="6"/>
        <v>05</v>
      </c>
      <c r="F64" s="13" t="str">
        <f t="shared" si="7"/>
        <v>施設</v>
      </c>
      <c r="G64" s="13" t="str">
        <f t="shared" si="8"/>
        <v>78</v>
      </c>
    </row>
    <row r="65" spans="1:7" ht="24.75" customHeight="1">
      <c r="A65" s="13">
        <v>63</v>
      </c>
      <c r="B65" s="11" t="s">
        <v>59</v>
      </c>
      <c r="C65" s="11"/>
      <c r="D65" s="12" t="s">
        <v>67</v>
      </c>
      <c r="E65" s="13" t="str">
        <f t="shared" si="6"/>
        <v>05</v>
      </c>
      <c r="F65" s="13" t="str">
        <f t="shared" si="7"/>
        <v>下管</v>
      </c>
      <c r="G65" s="13" t="str">
        <f t="shared" si="8"/>
        <v>51</v>
      </c>
    </row>
    <row r="66" spans="1:12" ht="24.75" customHeight="1">
      <c r="A66" s="13">
        <v>64</v>
      </c>
      <c r="B66" s="11" t="s">
        <v>29</v>
      </c>
      <c r="C66" s="11"/>
      <c r="D66" s="12" t="s">
        <v>67</v>
      </c>
      <c r="E66" s="13" t="str">
        <f t="shared" si="6"/>
        <v>05</v>
      </c>
      <c r="F66" s="13" t="str">
        <f t="shared" si="7"/>
        <v>下管</v>
      </c>
      <c r="G66" s="13" t="str">
        <f t="shared" si="8"/>
        <v>52</v>
      </c>
      <c r="L66" s="10"/>
    </row>
    <row r="67" spans="1:7" ht="24.75" customHeight="1">
      <c r="A67" s="13">
        <v>65</v>
      </c>
      <c r="B67" s="11" t="s">
        <v>54</v>
      </c>
      <c r="C67" s="11"/>
      <c r="D67" s="12" t="s">
        <v>67</v>
      </c>
      <c r="E67" s="13" t="str">
        <f t="shared" si="6"/>
        <v>05</v>
      </c>
      <c r="F67" s="13" t="str">
        <f t="shared" si="7"/>
        <v>下管</v>
      </c>
      <c r="G67" s="13" t="str">
        <f t="shared" si="8"/>
        <v>60</v>
      </c>
    </row>
    <row r="68" spans="1:7" ht="24.75" customHeight="1">
      <c r="A68" s="13">
        <v>66</v>
      </c>
      <c r="B68" s="11" t="s">
        <v>55</v>
      </c>
      <c r="C68" s="11"/>
      <c r="D68" s="12" t="s">
        <v>67</v>
      </c>
      <c r="E68" s="13" t="str">
        <f t="shared" si="6"/>
        <v>05</v>
      </c>
      <c r="F68" s="13" t="str">
        <f t="shared" si="7"/>
        <v>下管</v>
      </c>
      <c r="G68" s="13" t="str">
        <f t="shared" si="8"/>
        <v>13</v>
      </c>
    </row>
    <row r="69" spans="1:7" ht="24.75" customHeight="1">
      <c r="A69" s="13">
        <v>67</v>
      </c>
      <c r="B69" s="11" t="s">
        <v>60</v>
      </c>
      <c r="C69" s="11"/>
      <c r="D69" s="12" t="s">
        <v>67</v>
      </c>
      <c r="E69" s="13" t="str">
        <f t="shared" si="6"/>
        <v>05</v>
      </c>
      <c r="F69" s="13" t="str">
        <f t="shared" si="7"/>
        <v>下管</v>
      </c>
      <c r="G69" s="13" t="str">
        <f t="shared" si="8"/>
        <v>48</v>
      </c>
    </row>
    <row r="70" spans="1:7" ht="24.75" customHeight="1">
      <c r="A70" s="13">
        <v>68</v>
      </c>
      <c r="B70" s="11" t="s">
        <v>61</v>
      </c>
      <c r="C70" s="11"/>
      <c r="D70" s="12" t="s">
        <v>67</v>
      </c>
      <c r="E70" s="13" t="str">
        <f t="shared" si="6"/>
        <v>05</v>
      </c>
      <c r="F70" s="13" t="str">
        <f t="shared" si="7"/>
        <v>下管</v>
      </c>
      <c r="G70" s="13" t="str">
        <f t="shared" si="8"/>
        <v>49</v>
      </c>
    </row>
    <row r="71" spans="1:7" ht="24.75" customHeight="1">
      <c r="A71" s="13">
        <v>69</v>
      </c>
      <c r="B71" s="11" t="s">
        <v>30</v>
      </c>
      <c r="C71" s="11"/>
      <c r="D71" s="12" t="s">
        <v>67</v>
      </c>
      <c r="E71" s="13" t="str">
        <f t="shared" si="6"/>
        <v>05</v>
      </c>
      <c r="F71" s="13" t="str">
        <f t="shared" si="7"/>
        <v>下管</v>
      </c>
      <c r="G71" s="13" t="str">
        <f t="shared" si="8"/>
        <v>55</v>
      </c>
    </row>
    <row r="72" spans="1:7" ht="24.75" customHeight="1">
      <c r="A72" s="13">
        <v>70</v>
      </c>
      <c r="B72" s="11" t="s">
        <v>62</v>
      </c>
      <c r="C72" s="13"/>
      <c r="D72" s="12" t="s">
        <v>67</v>
      </c>
      <c r="E72" s="13" t="str">
        <f t="shared" si="6"/>
        <v>05</v>
      </c>
      <c r="F72" s="13" t="str">
        <f t="shared" si="7"/>
        <v>西下</v>
      </c>
      <c r="G72" s="13" t="str">
        <f t="shared" si="8"/>
        <v>13</v>
      </c>
    </row>
    <row r="73" spans="1:7" ht="24.75" customHeight="1">
      <c r="A73" s="13">
        <v>71</v>
      </c>
      <c r="B73" s="11" t="s">
        <v>31</v>
      </c>
      <c r="C73" s="13"/>
      <c r="D73" s="12" t="s">
        <v>67</v>
      </c>
      <c r="E73" s="13" t="str">
        <f t="shared" si="6"/>
        <v>05</v>
      </c>
      <c r="F73" s="13" t="str">
        <f t="shared" si="7"/>
        <v>西下</v>
      </c>
      <c r="G73" s="13" t="str">
        <f t="shared" si="8"/>
        <v>117</v>
      </c>
    </row>
    <row r="74" spans="1:7" ht="24.75" customHeight="1">
      <c r="A74" s="13">
        <v>72</v>
      </c>
      <c r="B74" s="11" t="s">
        <v>56</v>
      </c>
      <c r="C74" s="13"/>
      <c r="D74" s="12" t="s">
        <v>67</v>
      </c>
      <c r="E74" s="13" t="str">
        <f t="shared" si="6"/>
        <v>05</v>
      </c>
      <c r="F74" s="13" t="str">
        <f t="shared" si="7"/>
        <v>西下</v>
      </c>
      <c r="G74" s="13" t="str">
        <f t="shared" si="8"/>
        <v>118</v>
      </c>
    </row>
    <row r="75" spans="1:7" ht="24.75" customHeight="1">
      <c r="A75" s="13">
        <v>73</v>
      </c>
      <c r="B75" s="11" t="s">
        <v>32</v>
      </c>
      <c r="C75" s="13"/>
      <c r="D75" s="12" t="s">
        <v>67</v>
      </c>
      <c r="E75" s="13" t="str">
        <f t="shared" si="6"/>
        <v>05</v>
      </c>
      <c r="F75" s="13" t="str">
        <f t="shared" si="7"/>
        <v>東下</v>
      </c>
      <c r="G75" s="13" t="str">
        <f t="shared" si="8"/>
        <v>10</v>
      </c>
    </row>
    <row r="76" spans="1:7" s="6" customFormat="1" ht="24.75" customHeight="1">
      <c r="A76" s="13">
        <v>74</v>
      </c>
      <c r="B76" s="11" t="s">
        <v>33</v>
      </c>
      <c r="C76" s="13"/>
      <c r="D76" s="12" t="s">
        <v>67</v>
      </c>
      <c r="E76" s="13" t="str">
        <f t="shared" si="6"/>
        <v>05</v>
      </c>
      <c r="F76" s="13" t="str">
        <f t="shared" si="7"/>
        <v>東下</v>
      </c>
      <c r="G76" s="13" t="str">
        <f t="shared" si="8"/>
        <v>25</v>
      </c>
    </row>
    <row r="77" spans="1:7" s="6" customFormat="1" ht="24.75" customHeight="1">
      <c r="A77" s="13">
        <v>75</v>
      </c>
      <c r="B77" s="11" t="s">
        <v>34</v>
      </c>
      <c r="C77" s="13"/>
      <c r="D77" s="12" t="s">
        <v>67</v>
      </c>
      <c r="E77" s="13" t="str">
        <f t="shared" si="6"/>
        <v>05</v>
      </c>
      <c r="F77" s="13" t="str">
        <f t="shared" si="7"/>
        <v>東下</v>
      </c>
      <c r="G77" s="13" t="str">
        <f t="shared" si="8"/>
        <v>28</v>
      </c>
    </row>
    <row r="78" spans="1:7" s="6" customFormat="1" ht="24.75" customHeight="1">
      <c r="A78" s="13">
        <v>76</v>
      </c>
      <c r="B78" s="11" t="s">
        <v>35</v>
      </c>
      <c r="C78" s="13"/>
      <c r="D78" s="12" t="s">
        <v>67</v>
      </c>
      <c r="E78" s="13" t="str">
        <f t="shared" si="6"/>
        <v>05</v>
      </c>
      <c r="F78" s="13" t="str">
        <f t="shared" si="7"/>
        <v>東下</v>
      </c>
      <c r="G78" s="13" t="str">
        <f t="shared" si="8"/>
        <v>31</v>
      </c>
    </row>
    <row r="79" spans="1:7" s="6" customFormat="1" ht="24.75" customHeight="1">
      <c r="A79" s="13">
        <v>77</v>
      </c>
      <c r="B79" s="11" t="s">
        <v>63</v>
      </c>
      <c r="C79" s="13"/>
      <c r="D79" s="12" t="s">
        <v>67</v>
      </c>
      <c r="E79" s="13" t="str">
        <f t="shared" si="6"/>
        <v>05</v>
      </c>
      <c r="F79" s="13" t="str">
        <f t="shared" si="7"/>
        <v>西建</v>
      </c>
      <c r="G79" s="13" t="str">
        <f t="shared" si="8"/>
        <v>39</v>
      </c>
    </row>
    <row r="80" spans="1:7" s="6" customFormat="1" ht="24.75" customHeight="1">
      <c r="A80" s="13">
        <v>78</v>
      </c>
      <c r="B80" s="11" t="s">
        <v>64</v>
      </c>
      <c r="C80" s="13"/>
      <c r="D80" s="12" t="s">
        <v>67</v>
      </c>
      <c r="E80" s="13" t="str">
        <f t="shared" si="6"/>
        <v>05</v>
      </c>
      <c r="F80" s="13" t="str">
        <f t="shared" si="7"/>
        <v>西建</v>
      </c>
      <c r="G80" s="13" t="str">
        <f t="shared" si="8"/>
        <v>44</v>
      </c>
    </row>
    <row r="81" spans="1:7" s="6" customFormat="1" ht="24.75" customHeight="1">
      <c r="A81" s="13">
        <v>79</v>
      </c>
      <c r="B81" s="11" t="s">
        <v>36</v>
      </c>
      <c r="C81" s="13"/>
      <c r="D81" s="12" t="s">
        <v>67</v>
      </c>
      <c r="E81" s="13" t="str">
        <f t="shared" si="6"/>
        <v>05</v>
      </c>
      <c r="F81" s="13" t="str">
        <f t="shared" si="7"/>
        <v>西建</v>
      </c>
      <c r="G81" s="13" t="str">
        <f t="shared" si="8"/>
        <v>49</v>
      </c>
    </row>
    <row r="82" spans="1:7" s="6" customFormat="1" ht="24.75" customHeight="1">
      <c r="A82" s="13">
        <v>80</v>
      </c>
      <c r="B82" s="11" t="s">
        <v>65</v>
      </c>
      <c r="C82" s="13"/>
      <c r="D82" s="12" t="s">
        <v>67</v>
      </c>
      <c r="E82" s="13" t="str">
        <f t="shared" si="6"/>
        <v>05</v>
      </c>
      <c r="F82" s="13" t="str">
        <f t="shared" si="7"/>
        <v>西建</v>
      </c>
      <c r="G82" s="13" t="str">
        <f t="shared" si="8"/>
        <v>95</v>
      </c>
    </row>
    <row r="83" spans="1:7" s="6" customFormat="1" ht="24.75" customHeight="1">
      <c r="A83" s="13">
        <v>81</v>
      </c>
      <c r="B83" s="11" t="s">
        <v>37</v>
      </c>
      <c r="C83" s="13"/>
      <c r="D83" s="12" t="s">
        <v>67</v>
      </c>
      <c r="E83" s="13" t="str">
        <f t="shared" si="6"/>
        <v>05</v>
      </c>
      <c r="F83" s="13" t="str">
        <f t="shared" si="7"/>
        <v>西土</v>
      </c>
      <c r="G83" s="13" t="str">
        <f t="shared" si="8"/>
        <v>32</v>
      </c>
    </row>
    <row r="84" spans="1:7" s="6" customFormat="1" ht="24.75" customHeight="1">
      <c r="A84" s="13">
        <v>82</v>
      </c>
      <c r="B84" s="11" t="s">
        <v>38</v>
      </c>
      <c r="C84" s="13"/>
      <c r="D84" s="12" t="s">
        <v>67</v>
      </c>
      <c r="E84" s="13" t="str">
        <f t="shared" si="6"/>
        <v>05</v>
      </c>
      <c r="F84" s="13" t="str">
        <f t="shared" si="7"/>
        <v>西土</v>
      </c>
      <c r="G84" s="13" t="str">
        <f t="shared" si="8"/>
        <v>33</v>
      </c>
    </row>
    <row r="85" spans="1:7" s="6" customFormat="1" ht="24.75" customHeight="1">
      <c r="A85" s="13">
        <v>83</v>
      </c>
      <c r="B85" s="11" t="s">
        <v>39</v>
      </c>
      <c r="C85" s="13"/>
      <c r="D85" s="12" t="s">
        <v>67</v>
      </c>
      <c r="E85" s="13" t="str">
        <f t="shared" si="6"/>
        <v>05</v>
      </c>
      <c r="F85" s="13" t="str">
        <f t="shared" si="7"/>
        <v>西土</v>
      </c>
      <c r="G85" s="13" t="str">
        <f t="shared" si="8"/>
        <v>34</v>
      </c>
    </row>
    <row r="86" spans="1:7" s="6" customFormat="1" ht="24.75" customHeight="1">
      <c r="A86" s="13">
        <v>84</v>
      </c>
      <c r="B86" s="11" t="s">
        <v>40</v>
      </c>
      <c r="C86" s="13"/>
      <c r="D86" s="12" t="s">
        <v>67</v>
      </c>
      <c r="E86" s="13" t="str">
        <f t="shared" si="6"/>
        <v>05</v>
      </c>
      <c r="F86" s="13" t="str">
        <f t="shared" si="7"/>
        <v>西土</v>
      </c>
      <c r="G86" s="13" t="str">
        <f t="shared" si="8"/>
        <v>38</v>
      </c>
    </row>
    <row r="87" spans="1:7" s="6" customFormat="1" ht="24.75" customHeight="1">
      <c r="A87" s="13">
        <v>85</v>
      </c>
      <c r="B87" s="11" t="s">
        <v>41</v>
      </c>
      <c r="C87" s="13"/>
      <c r="D87" s="12" t="s">
        <v>67</v>
      </c>
      <c r="E87" s="13" t="str">
        <f t="shared" si="6"/>
        <v>05</v>
      </c>
      <c r="F87" s="13" t="str">
        <f t="shared" si="7"/>
        <v>西土</v>
      </c>
      <c r="G87" s="13" t="str">
        <f t="shared" si="8"/>
        <v>40</v>
      </c>
    </row>
    <row r="88" spans="1:7" s="6" customFormat="1" ht="24.75" customHeight="1">
      <c r="A88" s="13">
        <v>86</v>
      </c>
      <c r="B88" s="11" t="s">
        <v>42</v>
      </c>
      <c r="C88" s="13"/>
      <c r="D88" s="12" t="s">
        <v>67</v>
      </c>
      <c r="E88" s="13" t="str">
        <f t="shared" si="6"/>
        <v>05</v>
      </c>
      <c r="F88" s="13" t="str">
        <f t="shared" si="7"/>
        <v>西土</v>
      </c>
      <c r="G88" s="13" t="str">
        <f t="shared" si="8"/>
        <v>42</v>
      </c>
    </row>
    <row r="89" spans="1:7" ht="24.75" customHeight="1">
      <c r="A89" s="13">
        <v>87</v>
      </c>
      <c r="B89" s="11" t="s">
        <v>43</v>
      </c>
      <c r="C89" s="11"/>
      <c r="D89" s="12" t="s">
        <v>67</v>
      </c>
      <c r="E89" s="13" t="str">
        <f>MID(B89,6,2)</f>
        <v>05</v>
      </c>
      <c r="F89" s="13" t="str">
        <f>MID(B89,9,SEARCH("第",B89)-9)</f>
        <v>西土</v>
      </c>
      <c r="G89" s="13" t="str">
        <f>ASC(MID(B89,SEARCH("第",B89)+1,SEARCH("号",B89)-SEARCH("第",B89)-1))</f>
        <v>43</v>
      </c>
    </row>
    <row r="90" spans="1:7" ht="24.75" customHeight="1">
      <c r="A90" s="13">
        <v>88</v>
      </c>
      <c r="B90" s="11" t="s">
        <v>44</v>
      </c>
      <c r="C90" s="11"/>
      <c r="D90" s="12" t="s">
        <v>67</v>
      </c>
      <c r="E90" s="13" t="str">
        <f aca="true" t="shared" si="9" ref="E90:E101">MID(B90,6,2)</f>
        <v>05</v>
      </c>
      <c r="F90" s="13" t="str">
        <f aca="true" t="shared" si="10" ref="F90:F101">MID(B90,9,SEARCH("第",B90)-9)</f>
        <v>西土</v>
      </c>
      <c r="G90" s="13" t="str">
        <f aca="true" t="shared" si="11" ref="G90:G101">ASC(MID(B90,SEARCH("第",B90)+1,SEARCH("号",B90)-SEARCH("第",B90)-1))</f>
        <v>44</v>
      </c>
    </row>
    <row r="91" spans="1:7" ht="24.75" customHeight="1">
      <c r="A91" s="13">
        <v>89</v>
      </c>
      <c r="B91" s="11" t="s">
        <v>57</v>
      </c>
      <c r="C91" s="11"/>
      <c r="D91" s="12" t="s">
        <v>67</v>
      </c>
      <c r="E91" s="13" t="str">
        <f t="shared" si="9"/>
        <v>05</v>
      </c>
      <c r="F91" s="13" t="str">
        <f t="shared" si="10"/>
        <v>中建</v>
      </c>
      <c r="G91" s="13" t="str">
        <f t="shared" si="11"/>
        <v>126</v>
      </c>
    </row>
    <row r="92" spans="1:7" ht="24.75" customHeight="1">
      <c r="A92" s="13">
        <v>90</v>
      </c>
      <c r="B92" s="11" t="s">
        <v>45</v>
      </c>
      <c r="C92" s="11"/>
      <c r="D92" s="12" t="s">
        <v>67</v>
      </c>
      <c r="E92" s="13" t="str">
        <f t="shared" si="9"/>
        <v>05</v>
      </c>
      <c r="F92" s="13" t="str">
        <f t="shared" si="10"/>
        <v>東建</v>
      </c>
      <c r="G92" s="13" t="str">
        <f t="shared" si="11"/>
        <v>241</v>
      </c>
    </row>
    <row r="93" spans="1:7" ht="24.75" customHeight="1">
      <c r="A93" s="13">
        <v>91</v>
      </c>
      <c r="B93" s="11" t="s">
        <v>58</v>
      </c>
      <c r="C93" s="11"/>
      <c r="D93" s="12" t="s">
        <v>67</v>
      </c>
      <c r="E93" s="13" t="str">
        <f t="shared" si="9"/>
        <v>05</v>
      </c>
      <c r="F93" s="13" t="str">
        <f t="shared" si="10"/>
        <v>東建</v>
      </c>
      <c r="G93" s="13" t="str">
        <f t="shared" si="11"/>
        <v>243</v>
      </c>
    </row>
    <row r="94" spans="1:7" ht="24.75" customHeight="1">
      <c r="A94" s="13">
        <v>92</v>
      </c>
      <c r="B94" s="11" t="s">
        <v>46</v>
      </c>
      <c r="C94" s="11"/>
      <c r="D94" s="12" t="s">
        <v>67</v>
      </c>
      <c r="E94" s="13" t="str">
        <f t="shared" si="9"/>
        <v>05</v>
      </c>
      <c r="F94" s="13" t="str">
        <f t="shared" si="10"/>
        <v>東土</v>
      </c>
      <c r="G94" s="13" t="str">
        <f t="shared" si="11"/>
        <v>27</v>
      </c>
    </row>
    <row r="95" spans="1:7" ht="24.75" customHeight="1">
      <c r="A95" s="13">
        <v>93</v>
      </c>
      <c r="B95" s="11" t="s">
        <v>47</v>
      </c>
      <c r="C95" s="11"/>
      <c r="D95" s="12" t="s">
        <v>67</v>
      </c>
      <c r="E95" s="13" t="str">
        <f t="shared" si="9"/>
        <v>05</v>
      </c>
      <c r="F95" s="13" t="str">
        <f t="shared" si="10"/>
        <v>東土</v>
      </c>
      <c r="G95" s="13" t="str">
        <f t="shared" si="11"/>
        <v>30</v>
      </c>
    </row>
    <row r="96" spans="1:7" ht="24.75" customHeight="1">
      <c r="A96" s="13">
        <v>94</v>
      </c>
      <c r="B96" s="11" t="s">
        <v>48</v>
      </c>
      <c r="C96" s="11"/>
      <c r="D96" s="12" t="s">
        <v>67</v>
      </c>
      <c r="E96" s="13" t="str">
        <f t="shared" si="9"/>
        <v>05</v>
      </c>
      <c r="F96" s="13" t="str">
        <f t="shared" si="10"/>
        <v>東土</v>
      </c>
      <c r="G96" s="13" t="str">
        <f t="shared" si="11"/>
        <v>36</v>
      </c>
    </row>
    <row r="97" spans="1:7" ht="24.75" customHeight="1">
      <c r="A97" s="13">
        <v>95</v>
      </c>
      <c r="B97" s="11" t="s">
        <v>49</v>
      </c>
      <c r="C97" s="11"/>
      <c r="D97" s="12" t="s">
        <v>67</v>
      </c>
      <c r="E97" s="13" t="str">
        <f t="shared" si="9"/>
        <v>05</v>
      </c>
      <c r="F97" s="13" t="str">
        <f t="shared" si="10"/>
        <v>東土</v>
      </c>
      <c r="G97" s="13" t="str">
        <f t="shared" si="11"/>
        <v>37</v>
      </c>
    </row>
    <row r="98" spans="1:7" ht="24.75" customHeight="1">
      <c r="A98" s="13">
        <v>96</v>
      </c>
      <c r="B98" s="11" t="s">
        <v>50</v>
      </c>
      <c r="C98" s="11"/>
      <c r="D98" s="12" t="s">
        <v>67</v>
      </c>
      <c r="E98" s="13" t="str">
        <f t="shared" si="9"/>
        <v>05</v>
      </c>
      <c r="F98" s="13" t="str">
        <f t="shared" si="10"/>
        <v>南建</v>
      </c>
      <c r="G98" s="13" t="str">
        <f t="shared" si="11"/>
        <v>103</v>
      </c>
    </row>
    <row r="99" spans="1:7" ht="24.75" customHeight="1">
      <c r="A99" s="13">
        <v>97</v>
      </c>
      <c r="B99" s="11" t="s">
        <v>51</v>
      </c>
      <c r="C99" s="11"/>
      <c r="D99" s="12" t="s">
        <v>67</v>
      </c>
      <c r="E99" s="13" t="str">
        <f t="shared" si="9"/>
        <v>05</v>
      </c>
      <c r="F99" s="13" t="str">
        <f t="shared" si="10"/>
        <v>北建</v>
      </c>
      <c r="G99" s="13" t="str">
        <f t="shared" si="11"/>
        <v>114</v>
      </c>
    </row>
    <row r="100" spans="1:7" ht="24.75" customHeight="1">
      <c r="A100" s="13">
        <v>98</v>
      </c>
      <c r="B100" s="11" t="s">
        <v>52</v>
      </c>
      <c r="C100" s="11"/>
      <c r="D100" s="12" t="s">
        <v>67</v>
      </c>
      <c r="E100" s="13" t="str">
        <f t="shared" si="9"/>
        <v>05</v>
      </c>
      <c r="F100" s="13" t="str">
        <f t="shared" si="10"/>
        <v>北建</v>
      </c>
      <c r="G100" s="13" t="str">
        <f t="shared" si="11"/>
        <v>115</v>
      </c>
    </row>
    <row r="101" spans="1:7" ht="24.75" customHeight="1">
      <c r="A101" s="13">
        <v>99</v>
      </c>
      <c r="B101" s="11" t="s">
        <v>53</v>
      </c>
      <c r="C101" s="11"/>
      <c r="D101" s="12" t="s">
        <v>67</v>
      </c>
      <c r="E101" s="13" t="str">
        <f t="shared" si="9"/>
        <v>05</v>
      </c>
      <c r="F101" s="13" t="str">
        <f t="shared" si="10"/>
        <v>北建</v>
      </c>
      <c r="G101" s="13" t="str">
        <f t="shared" si="11"/>
        <v>259</v>
      </c>
    </row>
    <row r="102" ht="24.75" customHeight="1"/>
    <row r="103" ht="24.75" customHeight="1"/>
  </sheetData>
  <sheetProtection/>
  <autoFilter ref="A2:G2">
    <sortState ref="A3:G101">
      <sortCondition descending="1" sortBy="value" ref="D3:D101"/>
    </sortState>
  </autoFilter>
  <mergeCells count="1">
    <mergeCell ref="A1:G1"/>
  </mergeCells>
  <printOptions/>
  <pageMargins left="0.5905511811023623" right="0.3937007874015748" top="0.4724409448818898" bottom="0.4724409448818898" header="0.31496062992125984" footer="0.31496062992125984"/>
  <pageSetup fitToHeight="0" fitToWidth="1" horizontalDpi="600" verticalDpi="600" orientation="portrait" paperSize="9" scale="5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2018-05-15T05:20:54Z</dcterms:created>
  <dcterms:modified xsi:type="dcterms:W3CDTF">2024-06-25T07:16:15Z</dcterms:modified>
  <cp:category/>
  <cp:version/>
  <cp:contentType/>
  <cp:contentStatus/>
  <cp:revision>1</cp:revision>
</cp:coreProperties>
</file>